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32C18EA-BFBC-4495-9274-77455A61623A}" xr6:coauthVersionLast="47" xr6:coauthVersionMax="47" xr10:uidLastSave="{00000000-0000-0000-0000-000000000000}"/>
  <bookViews>
    <workbookView xWindow="-120" yWindow="-120" windowWidth="29040" windowHeight="15840" tabRatio="781" xr2:uid="{00000000-000D-0000-FFFF-FFFF00000000}"/>
  </bookViews>
  <sheets>
    <sheet name="plan studiów I st. stacjon." sheetId="7" r:id="rId1"/>
  </sheets>
  <definedNames>
    <definedName name="_xlnm.Print_Area" localSheetId="0">'plan studiów I st. stacjon.'!$A$1:$BC$227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211" i="7" l="1"/>
  <c r="K122" i="7"/>
  <c r="L122" i="7"/>
  <c r="L117" i="7"/>
  <c r="K117" i="7"/>
  <c r="H75" i="7" l="1"/>
  <c r="R80" i="7"/>
  <c r="Q80" i="7"/>
  <c r="G202" i="7" l="1"/>
  <c r="G201" i="7"/>
  <c r="G200" i="7"/>
  <c r="G199" i="7"/>
  <c r="G198" i="7"/>
  <c r="G197" i="7"/>
  <c r="G196" i="7"/>
  <c r="G194" i="7"/>
  <c r="G193" i="7"/>
  <c r="G192" i="7"/>
  <c r="G191" i="7"/>
  <c r="G190" i="7"/>
  <c r="G189" i="7"/>
  <c r="G188" i="7"/>
  <c r="G187" i="7"/>
  <c r="G186" i="7"/>
  <c r="G185" i="7"/>
  <c r="G184" i="7"/>
  <c r="G182" i="7"/>
  <c r="G178" i="7"/>
  <c r="G177" i="7"/>
  <c r="G176" i="7"/>
  <c r="G175" i="7"/>
  <c r="G174" i="7"/>
  <c r="G173" i="7"/>
  <c r="G169" i="7"/>
  <c r="G164" i="7"/>
  <c r="G158" i="7"/>
  <c r="G74" i="7"/>
  <c r="G73" i="7"/>
  <c r="BB204" i="7" l="1"/>
  <c r="BA204" i="7"/>
  <c r="AV204" i="7"/>
  <c r="AU204" i="7"/>
  <c r="AP204" i="7"/>
  <c r="AO204" i="7"/>
  <c r="AJ204" i="7"/>
  <c r="AI204" i="7"/>
  <c r="AD204" i="7"/>
  <c r="AC204" i="7"/>
  <c r="X204" i="7"/>
  <c r="W204" i="7"/>
  <c r="Q204" i="7"/>
  <c r="R204" i="7"/>
  <c r="K204" i="7" l="1"/>
  <c r="L204" i="7"/>
  <c r="BA117" i="7"/>
  <c r="BB117" i="7"/>
  <c r="AU117" i="7"/>
  <c r="AV117" i="7"/>
  <c r="AO117" i="7"/>
  <c r="AP117" i="7"/>
  <c r="AI117" i="7"/>
  <c r="AJ117" i="7"/>
  <c r="AC117" i="7"/>
  <c r="AD117" i="7"/>
  <c r="W117" i="7"/>
  <c r="X117" i="7"/>
  <c r="Q117" i="7" l="1"/>
  <c r="R117" i="7"/>
  <c r="BA80" i="7"/>
  <c r="BB80" i="7"/>
  <c r="BB122" i="7" s="1"/>
  <c r="BA75" i="7"/>
  <c r="BA209" i="7" s="1"/>
  <c r="BB75" i="7"/>
  <c r="BB209" i="7" s="1"/>
  <c r="AU75" i="7"/>
  <c r="AV75" i="7"/>
  <c r="AP75" i="7"/>
  <c r="AP209" i="7" s="1"/>
  <c r="AO75" i="7"/>
  <c r="AO80" i="7" s="1"/>
  <c r="AJ75" i="7"/>
  <c r="AI75" i="7"/>
  <c r="AC75" i="7"/>
  <c r="AC209" i="7" s="1"/>
  <c r="AD75" i="7"/>
  <c r="AD209" i="7" s="1"/>
  <c r="X75" i="7"/>
  <c r="X209" i="7" s="1"/>
  <c r="W75" i="7"/>
  <c r="W209" i="7" s="1"/>
  <c r="L75" i="7"/>
  <c r="L80" i="7" s="1"/>
  <c r="K75" i="7"/>
  <c r="J75" i="7"/>
  <c r="K80" i="7"/>
  <c r="S75" i="7"/>
  <c r="R75" i="7"/>
  <c r="Q75" i="7"/>
  <c r="R209" i="7" l="1"/>
  <c r="L209" i="7"/>
  <c r="R122" i="7"/>
  <c r="AI80" i="7"/>
  <c r="AI122" i="7" s="1"/>
  <c r="AI209" i="7"/>
  <c r="AU209" i="7"/>
  <c r="Q209" i="7"/>
  <c r="AJ209" i="7"/>
  <c r="X80" i="7"/>
  <c r="AC80" i="7"/>
  <c r="AJ80" i="7"/>
  <c r="AJ122" i="7" s="1"/>
  <c r="Q122" i="7"/>
  <c r="AC122" i="7"/>
  <c r="AP80" i="7"/>
  <c r="AP122" i="7" s="1"/>
  <c r="AU80" i="7"/>
  <c r="AU122" i="7" s="1"/>
  <c r="W80" i="7"/>
  <c r="W122" i="7" s="1"/>
  <c r="AD80" i="7"/>
  <c r="AD122" i="7" s="1"/>
  <c r="AO209" i="7"/>
  <c r="AO122" i="7"/>
  <c r="AV80" i="7"/>
  <c r="AV122" i="7" s="1"/>
  <c r="AV209" i="7"/>
  <c r="X122" i="7"/>
  <c r="K209" i="7"/>
  <c r="BA122" i="7"/>
  <c r="F215" i="7"/>
  <c r="F75" i="7" l="1"/>
  <c r="F204" i="7"/>
  <c r="F117" i="7"/>
  <c r="F209" i="7" l="1"/>
  <c r="G154" i="7"/>
  <c r="G155" i="7"/>
  <c r="G183" i="7"/>
  <c r="G203" i="7"/>
  <c r="AT204" i="7"/>
  <c r="G181" i="7"/>
  <c r="G172" i="7"/>
  <c r="G180" i="7"/>
  <c r="G161" i="7"/>
  <c r="G162" i="7"/>
  <c r="G163" i="7"/>
  <c r="G165" i="7"/>
  <c r="G166" i="7"/>
  <c r="G167" i="7"/>
  <c r="G168" i="7"/>
  <c r="G170" i="7"/>
  <c r="G171" i="7"/>
  <c r="G179" i="7"/>
  <c r="I144" i="7"/>
  <c r="I143" i="7"/>
  <c r="I142" i="7"/>
  <c r="I141" i="7"/>
  <c r="I102" i="7"/>
  <c r="I101" i="7"/>
  <c r="I100" i="7"/>
  <c r="I99" i="7"/>
  <c r="I58" i="7"/>
  <c r="I55" i="7"/>
  <c r="I57" i="7"/>
  <c r="I56" i="7"/>
  <c r="BE213" i="7"/>
  <c r="BE212" i="7"/>
  <c r="BC204" i="7"/>
  <c r="AZ204" i="7"/>
  <c r="AY204" i="7"/>
  <c r="AX204" i="7"/>
  <c r="AW204" i="7"/>
  <c r="AS204" i="7"/>
  <c r="AR204" i="7"/>
  <c r="AQ204" i="7"/>
  <c r="AN204" i="7"/>
  <c r="AM204" i="7"/>
  <c r="AL204" i="7"/>
  <c r="AK204" i="7"/>
  <c r="AH204" i="7"/>
  <c r="AG204" i="7"/>
  <c r="AF204" i="7"/>
  <c r="AE204" i="7"/>
  <c r="AB204" i="7"/>
  <c r="AA204" i="7"/>
  <c r="Z204" i="7"/>
  <c r="Y204" i="7"/>
  <c r="V204" i="7"/>
  <c r="U204" i="7"/>
  <c r="T204" i="7"/>
  <c r="S204" i="7"/>
  <c r="P204" i="7"/>
  <c r="O204" i="7"/>
  <c r="N204" i="7"/>
  <c r="M204" i="7"/>
  <c r="J204" i="7"/>
  <c r="I204" i="7"/>
  <c r="H204" i="7"/>
  <c r="E204" i="7"/>
  <c r="D204" i="7"/>
  <c r="G160" i="7"/>
  <c r="G159" i="7"/>
  <c r="G157" i="7"/>
  <c r="G156" i="7"/>
  <c r="BE126" i="7"/>
  <c r="BE125" i="7"/>
  <c r="BE124" i="7"/>
  <c r="BC117" i="7"/>
  <c r="AZ117" i="7"/>
  <c r="AY117" i="7"/>
  <c r="AX117" i="7"/>
  <c r="AW117" i="7"/>
  <c r="AT117" i="7"/>
  <c r="AS117" i="7"/>
  <c r="AR117" i="7"/>
  <c r="AQ117" i="7"/>
  <c r="AN117" i="7"/>
  <c r="AM117" i="7"/>
  <c r="AL117" i="7"/>
  <c r="AK117" i="7"/>
  <c r="AH117" i="7"/>
  <c r="AG117" i="7"/>
  <c r="AF117" i="7"/>
  <c r="AE117" i="7"/>
  <c r="AB117" i="7"/>
  <c r="AA117" i="7"/>
  <c r="Z117" i="7"/>
  <c r="Y117" i="7"/>
  <c r="V117" i="7"/>
  <c r="U117" i="7"/>
  <c r="T117" i="7"/>
  <c r="S117" i="7"/>
  <c r="P117" i="7"/>
  <c r="O117" i="7"/>
  <c r="N117" i="7"/>
  <c r="M117" i="7"/>
  <c r="J117" i="7"/>
  <c r="I117" i="7"/>
  <c r="H117" i="7"/>
  <c r="E117" i="7"/>
  <c r="D117" i="7"/>
  <c r="G116" i="7"/>
  <c r="G115" i="7"/>
  <c r="G114" i="7"/>
  <c r="G113" i="7"/>
  <c r="G112" i="7"/>
  <c r="BE84" i="7"/>
  <c r="BE83" i="7"/>
  <c r="BE82" i="7"/>
  <c r="BC75" i="7"/>
  <c r="BC80" i="7" s="1"/>
  <c r="AZ75" i="7"/>
  <c r="AY75" i="7"/>
  <c r="AY80" i="7" s="1"/>
  <c r="AX75" i="7"/>
  <c r="AX80" i="7" s="1"/>
  <c r="AW75" i="7"/>
  <c r="AT75" i="7"/>
  <c r="AT80" i="7" s="1"/>
  <c r="AS75" i="7"/>
  <c r="AR75" i="7"/>
  <c r="AQ75" i="7"/>
  <c r="AQ80" i="7" s="1"/>
  <c r="AN75" i="7"/>
  <c r="AN80" i="7" s="1"/>
  <c r="AM75" i="7"/>
  <c r="AM80" i="7" s="1"/>
  <c r="AL75" i="7"/>
  <c r="AK75" i="7"/>
  <c r="AK80" i="7" s="1"/>
  <c r="AH75" i="7"/>
  <c r="AG75" i="7"/>
  <c r="AG80" i="7" s="1"/>
  <c r="AF75" i="7"/>
  <c r="AF80" i="7" s="1"/>
  <c r="AE75" i="7"/>
  <c r="AE80" i="7" s="1"/>
  <c r="AB75" i="7"/>
  <c r="AB80" i="7" s="1"/>
  <c r="AA75" i="7"/>
  <c r="AA80" i="7" s="1"/>
  <c r="Z75" i="7"/>
  <c r="Y75" i="7"/>
  <c r="Y80" i="7" s="1"/>
  <c r="V75" i="7"/>
  <c r="V80" i="7" s="1"/>
  <c r="U75" i="7"/>
  <c r="T75" i="7"/>
  <c r="S80" i="7"/>
  <c r="P75" i="7"/>
  <c r="P80" i="7" s="1"/>
  <c r="O75" i="7"/>
  <c r="O80" i="7" s="1"/>
  <c r="N75" i="7"/>
  <c r="M75" i="7"/>
  <c r="M80" i="7" s="1"/>
  <c r="I75" i="7"/>
  <c r="H80" i="7"/>
  <c r="F80" i="7"/>
  <c r="E75" i="7"/>
  <c r="E80" i="7" s="1"/>
  <c r="D75" i="7"/>
  <c r="G72" i="7"/>
  <c r="G71" i="7"/>
  <c r="G70" i="7"/>
  <c r="G69" i="7"/>
  <c r="G68" i="7"/>
  <c r="U209" i="7" l="1"/>
  <c r="AS209" i="7"/>
  <c r="I209" i="7"/>
  <c r="G117" i="7"/>
  <c r="J209" i="7"/>
  <c r="BC209" i="7"/>
  <c r="H209" i="7"/>
  <c r="AQ209" i="7"/>
  <c r="AE209" i="7"/>
  <c r="S209" i="7"/>
  <c r="AR209" i="7"/>
  <c r="AH209" i="7"/>
  <c r="T209" i="7"/>
  <c r="AW209" i="7"/>
  <c r="Z209" i="7"/>
  <c r="AL209" i="7"/>
  <c r="D209" i="7"/>
  <c r="N209" i="7"/>
  <c r="AZ209" i="7"/>
  <c r="AF209" i="7"/>
  <c r="AG209" i="7"/>
  <c r="M209" i="7"/>
  <c r="V209" i="7"/>
  <c r="AT209" i="7"/>
  <c r="Y209" i="7"/>
  <c r="AK209" i="7"/>
  <c r="AX209" i="7"/>
  <c r="O209" i="7"/>
  <c r="AA209" i="7"/>
  <c r="AM209" i="7"/>
  <c r="AY209" i="7"/>
  <c r="P209" i="7"/>
  <c r="AB209" i="7"/>
  <c r="AN209" i="7"/>
  <c r="E209" i="7"/>
  <c r="F122" i="7"/>
  <c r="AH122" i="7"/>
  <c r="AZ122" i="7"/>
  <c r="I80" i="7"/>
  <c r="AZ80" i="7"/>
  <c r="AX81" i="7" s="1"/>
  <c r="T205" i="7"/>
  <c r="AX205" i="7"/>
  <c r="AN122" i="7"/>
  <c r="T122" i="7"/>
  <c r="AL122" i="7"/>
  <c r="AR122" i="7"/>
  <c r="I122" i="7"/>
  <c r="T80" i="7"/>
  <c r="AX122" i="7"/>
  <c r="Z76" i="7"/>
  <c r="AF122" i="7"/>
  <c r="AA122" i="7"/>
  <c r="Z80" i="7"/>
  <c r="Z81" i="7" s="1"/>
  <c r="AH80" i="7"/>
  <c r="AF81" i="7" s="1"/>
  <c r="AE122" i="7"/>
  <c r="J122" i="7"/>
  <c r="H122" i="7"/>
  <c r="AF118" i="7"/>
  <c r="P122" i="7"/>
  <c r="G75" i="7"/>
  <c r="AR80" i="7"/>
  <c r="N80" i="7"/>
  <c r="N81" i="7" s="1"/>
  <c r="AR118" i="7"/>
  <c r="N205" i="7"/>
  <c r="N118" i="7"/>
  <c r="AL80" i="7"/>
  <c r="AL81" i="7" s="1"/>
  <c r="AG122" i="7"/>
  <c r="AW122" i="7"/>
  <c r="AX118" i="7"/>
  <c r="N122" i="7"/>
  <c r="J80" i="7"/>
  <c r="T118" i="7"/>
  <c r="Z122" i="7"/>
  <c r="AF205" i="7"/>
  <c r="AB122" i="7"/>
  <c r="Y122" i="7"/>
  <c r="G204" i="7"/>
  <c r="AQ122" i="7"/>
  <c r="AM122" i="7"/>
  <c r="AT122" i="7"/>
  <c r="Z205" i="7"/>
  <c r="AL205" i="7"/>
  <c r="AR205" i="7"/>
  <c r="U80" i="7"/>
  <c r="AS80" i="7"/>
  <c r="AY122" i="7"/>
  <c r="S122" i="7"/>
  <c r="BC122" i="7"/>
  <c r="D122" i="7"/>
  <c r="AG76" i="7"/>
  <c r="AX76" i="7"/>
  <c r="M122" i="7"/>
  <c r="E122" i="7"/>
  <c r="AR76" i="7"/>
  <c r="AK122" i="7"/>
  <c r="AW80" i="7"/>
  <c r="O122" i="7"/>
  <c r="V122" i="7"/>
  <c r="D80" i="7"/>
  <c r="Z118" i="7"/>
  <c r="AL118" i="7"/>
  <c r="T76" i="7"/>
  <c r="AS122" i="7"/>
  <c r="U122" i="7"/>
  <c r="AL76" i="7"/>
  <c r="N210" i="7" l="1"/>
  <c r="G80" i="7"/>
  <c r="G209" i="7"/>
  <c r="G14" i="7" s="1"/>
  <c r="T81" i="7"/>
  <c r="AF123" i="7"/>
  <c r="AF210" i="7"/>
  <c r="Z210" i="7"/>
  <c r="AR123" i="7"/>
  <c r="AL210" i="7"/>
  <c r="Z123" i="7"/>
  <c r="AX123" i="7"/>
  <c r="G122" i="7"/>
  <c r="AL123" i="7"/>
  <c r="N123" i="7"/>
  <c r="AR210" i="7"/>
  <c r="T123" i="7"/>
  <c r="AX210" i="7"/>
  <c r="T210" i="7"/>
  <c r="AR81" i="7"/>
  <c r="BE81" i="7" l="1"/>
  <c r="BE210" i="7"/>
  <c r="BE123" i="7"/>
  <c r="N7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tc={1D36EF3A-39BA-4423-9404-B8CDFE1CFA62}</author>
  </authors>
  <commentList>
    <comment ref="AF181" authorId="0" shapeId="0" xr:uid="{1D36EF3A-39BA-4423-9404-B8CDFE1CFA62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praktyka cz.I po IV sem.</t>
      </text>
    </comment>
  </commentList>
</comments>
</file>

<file path=xl/sharedStrings.xml><?xml version="1.0" encoding="utf-8"?>
<sst xmlns="http://schemas.openxmlformats.org/spreadsheetml/2006/main" count="645" uniqueCount="214">
  <si>
    <t>KIERUNEK:</t>
  </si>
  <si>
    <t>SPECJALNOŚĆ:</t>
  </si>
  <si>
    <t>Pozycja planu</t>
  </si>
  <si>
    <t>Liczba</t>
  </si>
  <si>
    <t>GODZINY</t>
  </si>
  <si>
    <t>Razem</t>
  </si>
  <si>
    <t>w tym</t>
  </si>
  <si>
    <t>egza-mi-nów</t>
  </si>
  <si>
    <t>zali-czeń</t>
  </si>
  <si>
    <t>W</t>
  </si>
  <si>
    <t>Ć</t>
  </si>
  <si>
    <t>L</t>
  </si>
  <si>
    <t>A.</t>
  </si>
  <si>
    <t>1.</t>
  </si>
  <si>
    <t>2.</t>
  </si>
  <si>
    <t>3.</t>
  </si>
  <si>
    <t>4.</t>
  </si>
  <si>
    <t>5.</t>
  </si>
  <si>
    <t xml:space="preserve">RAZEM     </t>
  </si>
  <si>
    <t xml:space="preserve">Liczba:  </t>
  </si>
  <si>
    <t>egzaminów</t>
  </si>
  <si>
    <t>zaliczeń</t>
  </si>
  <si>
    <t>Legenda:</t>
  </si>
  <si>
    <t>S</t>
  </si>
  <si>
    <t>-</t>
  </si>
  <si>
    <t>ARKUSZ 1</t>
  </si>
  <si>
    <t>B.</t>
  </si>
  <si>
    <t>6.</t>
  </si>
  <si>
    <t>7.</t>
  </si>
  <si>
    <t>8.</t>
  </si>
  <si>
    <t>9.</t>
  </si>
  <si>
    <t>10.</t>
  </si>
  <si>
    <t>ARKUSZ 2</t>
  </si>
  <si>
    <t>C.</t>
  </si>
  <si>
    <t>pkt. ECTS</t>
  </si>
  <si>
    <t>SUMA</t>
  </si>
  <si>
    <t>FORMA STUDIÓW:</t>
  </si>
  <si>
    <t>POZIOM STUDIÓW:</t>
  </si>
  <si>
    <t>11.</t>
  </si>
  <si>
    <t xml:space="preserve">Informacje ogólne o programie studiów </t>
  </si>
  <si>
    <t xml:space="preserve">godz. </t>
  </si>
  <si>
    <t>łączna liczba godzin zajęć dydaktycznych</t>
  </si>
  <si>
    <t>NAZWA PRZEDMIOTU / ZAJĘĆ</t>
  </si>
  <si>
    <r>
      <t xml:space="preserve">liczba pkt. ECTS jaką student musi uzyskać w ramach zajęć z dziedziny nauk humanistycznych lub nauk społecznych
</t>
    </r>
    <r>
      <rPr>
        <sz val="9"/>
        <rFont val="Cambria"/>
        <family val="1"/>
        <charset val="238"/>
      </rPr>
      <t xml:space="preserve">(nie mniej niż 5 pkt. ECTS, nie dotyczy kierunków przyporządkowanych do dziedziny nauk humanistycznych lub nauk społecznych) </t>
    </r>
  </si>
  <si>
    <r>
      <t xml:space="preserve">liczba pkt. ECTS za zajęcia do wyboru 
</t>
    </r>
    <r>
      <rPr>
        <sz val="9"/>
        <rFont val="Cambria"/>
        <family val="1"/>
        <charset val="238"/>
      </rPr>
      <t>(nie mniej niż 30% z ogólnej liczby pkt. ECTS)</t>
    </r>
  </si>
  <si>
    <r>
      <t xml:space="preserve">zajęcia kształtujące umiejętności praktyczne </t>
    </r>
    <r>
      <rPr>
        <u/>
        <sz val="12"/>
        <rFont val="Cambria"/>
        <family val="1"/>
        <charset val="238"/>
      </rPr>
      <t xml:space="preserve">wskazać wyłacznie dla kierunku o profilu praktycznym 
</t>
    </r>
    <r>
      <rPr>
        <sz val="12"/>
        <rFont val="Cambria"/>
        <family val="1"/>
        <charset val="238"/>
      </rPr>
      <t xml:space="preserve">
</t>
    </r>
    <r>
      <rPr>
        <sz val="9"/>
        <rFont val="Cambria"/>
        <family val="1"/>
        <charset val="238"/>
      </rPr>
      <t xml:space="preserve">(ponad 50% z ogólnej liczby pkt. ECTS) </t>
    </r>
  </si>
  <si>
    <r>
      <t xml:space="preserve">zajęcia związane z prowadzoną w uczelni działalnością naukową w dyscyplinie / dyscyplinach, do których przyporządkowano kierunek studiów </t>
    </r>
    <r>
      <rPr>
        <u/>
        <sz val="12"/>
        <rFont val="Cambria"/>
        <family val="1"/>
        <charset val="238"/>
      </rPr>
      <t xml:space="preserve">wskazać wyłącznie dla kierunku o profilu ogólnoakademickim
</t>
    </r>
    <r>
      <rPr>
        <sz val="9"/>
        <rFont val="Cambria"/>
        <family val="1"/>
        <charset val="238"/>
      </rPr>
      <t xml:space="preserve">(ponad 50% z ogólnej liczby pkt. ECTS) </t>
    </r>
  </si>
  <si>
    <r>
      <t>łączna liczba pkt. ECTS jaką student musi uzyskać w  ramach zajęć prowadzonych z bezpośrednim udziałem NA lub innych osób prowadzących zajęcia</t>
    </r>
    <r>
      <rPr>
        <sz val="10"/>
        <rFont val="Cambria"/>
        <family val="1"/>
        <charset val="238"/>
      </rPr>
      <t xml:space="preserve"> 
</t>
    </r>
    <r>
      <rPr>
        <sz val="9"/>
        <rFont val="Cambria"/>
        <family val="1"/>
        <charset val="238"/>
      </rPr>
      <t>(w przypadku studiów stacjonarnych ponad 50% z ogólnej liczby pkt. ECTS)</t>
    </r>
  </si>
  <si>
    <t>pieczątka uczelni</t>
  </si>
  <si>
    <t>PROFIL:</t>
  </si>
  <si>
    <t>ROZKŁAD  ZAJĘĆ  w  SEMESTRZE</t>
  </si>
  <si>
    <r>
      <t xml:space="preserve">sem. </t>
    </r>
    <r>
      <rPr>
        <b/>
        <sz val="10"/>
        <rFont val="Cambria"/>
        <family val="1"/>
        <charset val="238"/>
      </rPr>
      <t>I</t>
    </r>
  </si>
  <si>
    <r>
      <t>sem.</t>
    </r>
    <r>
      <rPr>
        <b/>
        <sz val="10"/>
        <rFont val="Cambria"/>
        <family val="1"/>
        <charset val="238"/>
      </rPr>
      <t xml:space="preserve"> II</t>
    </r>
  </si>
  <si>
    <r>
      <t>sem.</t>
    </r>
    <r>
      <rPr>
        <b/>
        <sz val="10"/>
        <rFont val="Cambria"/>
        <family val="1"/>
        <charset val="238"/>
      </rPr>
      <t xml:space="preserve"> III</t>
    </r>
  </si>
  <si>
    <r>
      <t xml:space="preserve">sem. </t>
    </r>
    <r>
      <rPr>
        <b/>
        <sz val="10"/>
        <rFont val="Cambria"/>
        <family val="1"/>
        <charset val="238"/>
      </rPr>
      <t>IV</t>
    </r>
  </si>
  <si>
    <r>
      <t xml:space="preserve">sem. </t>
    </r>
    <r>
      <rPr>
        <b/>
        <sz val="10"/>
        <rFont val="Cambria"/>
        <family val="1"/>
        <charset val="238"/>
      </rPr>
      <t>V</t>
    </r>
  </si>
  <si>
    <r>
      <t xml:space="preserve">sem. </t>
    </r>
    <r>
      <rPr>
        <b/>
        <sz val="10"/>
        <rFont val="Cambria"/>
        <family val="1"/>
        <charset val="238"/>
      </rPr>
      <t>VI</t>
    </r>
  </si>
  <si>
    <r>
      <t xml:space="preserve">sem. </t>
    </r>
    <r>
      <rPr>
        <b/>
        <sz val="10"/>
        <rFont val="Cambria"/>
        <family val="1"/>
        <charset val="238"/>
      </rPr>
      <t>VII</t>
    </r>
  </si>
  <si>
    <t xml:space="preserve">L </t>
  </si>
  <si>
    <t xml:space="preserve">PRZEDMIOTY  OGÓLNE </t>
  </si>
  <si>
    <t>PODSUMOWANIE  ARKUSZA  1</t>
  </si>
  <si>
    <t>UWAGI: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</si>
  <si>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</si>
  <si>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</si>
  <si>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</si>
  <si>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</si>
  <si>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</si>
  <si>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</si>
  <si>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</si>
  <si>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 xml:space="preserve"> - seminarium</t>
  </si>
  <si>
    <t xml:space="preserve">T </t>
  </si>
  <si>
    <t xml:space="preserve"> - zajęcia terenowe</t>
  </si>
  <si>
    <t xml:space="preserve"> - egzamin</t>
  </si>
  <si>
    <t>Pozycja     planu</t>
  </si>
  <si>
    <t>PRZEDMIOTY  PODSTAWOWE</t>
  </si>
  <si>
    <t>PODSUMOWANIE  ARKUSZA  1+2</t>
  </si>
  <si>
    <t>ROZKŁAD  ZAJĘĆ  w SEMESTRZE</t>
  </si>
  <si>
    <t>PRZEDMIOTY  KIERUNKOWE</t>
  </si>
  <si>
    <t>ARKUSZ 4</t>
  </si>
  <si>
    <t xml:space="preserve">Liczba godzin w semestrze </t>
  </si>
  <si>
    <t xml:space="preserve"> </t>
  </si>
  <si>
    <t>……………………….</t>
  </si>
  <si>
    <t>Wychowanie fizyczne</t>
  </si>
  <si>
    <t>Ochrona własności intelektualnej i przemysłowej</t>
  </si>
  <si>
    <t>Bezpieczeństwo pracy i ergonomia</t>
  </si>
  <si>
    <t>Podstawy przedsiębiorczości</t>
  </si>
  <si>
    <t>Komunikacja interpersonalna i negocjacje</t>
  </si>
  <si>
    <t>Matematyka</t>
  </si>
  <si>
    <t>Biologia roślin</t>
  </si>
  <si>
    <t>Historia sztuki</t>
  </si>
  <si>
    <t>Geometria wykreślna</t>
  </si>
  <si>
    <t>Ekologia</t>
  </si>
  <si>
    <t>Podstawy projektowania krajobrazu</t>
  </si>
  <si>
    <t>Grafika inżynierska</t>
  </si>
  <si>
    <t>Budownictwo i materialoznawstwo budowlane</t>
  </si>
  <si>
    <t>Projektowanie wnętrz krajobrazowych</t>
  </si>
  <si>
    <t>Historia sztuki ogrodowej</t>
  </si>
  <si>
    <t>Gleboznawstwo</t>
  </si>
  <si>
    <t>Rośliny ozdobne - I</t>
  </si>
  <si>
    <t>Flora Polski</t>
  </si>
  <si>
    <t>Inwentaryzacja elementów krajobrazu</t>
  </si>
  <si>
    <t>Fizjografia</t>
  </si>
  <si>
    <t>Rosliny ozdobne - II</t>
  </si>
  <si>
    <t>Meteorologia</t>
  </si>
  <si>
    <t>Trawniki i trawy ozdobne</t>
  </si>
  <si>
    <t>Geodezja i kartografia</t>
  </si>
  <si>
    <t>Roślinność zielna i fitosocjologia</t>
  </si>
  <si>
    <t>Projektowanie i urządzanie zielonych dachów</t>
  </si>
  <si>
    <t>Praktyka zawodowa cz. 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</si>
  <si>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</si>
  <si>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</si>
  <si>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</si>
  <si>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</si>
  <si>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</si>
  <si>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</si>
  <si>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</si>
  <si>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</si>
  <si>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</si>
  <si>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</si>
  <si>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</si>
  <si>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</si>
  <si>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</si>
  <si>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</si>
  <si>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</si>
  <si>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</si>
  <si>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</si>
  <si>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</si>
  <si>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</si>
  <si>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</si>
  <si>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</si>
  <si>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</si>
  <si>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</si>
  <si>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</si>
  <si>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</si>
  <si>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</si>
  <si>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ARCHITEKTURA KRAJOBRAZU</t>
  </si>
  <si>
    <t>PROFIL OGÓLNOAKADEMICKI</t>
  </si>
  <si>
    <t>STUDIA PIERWSZEGO STOPNIA (3,5-letnie, inżynierskie)</t>
  </si>
  <si>
    <t xml:space="preserve">STUDIA STACJONARNE </t>
  </si>
  <si>
    <t>PLAN  STUDIÓW  NR  VI</t>
  </si>
  <si>
    <r>
      <t xml:space="preserve">Obowiązuje od roku akademickiego: </t>
    </r>
    <r>
      <rPr>
        <b/>
        <sz val="12"/>
        <rFont val="Cambria"/>
        <family val="1"/>
        <charset val="238"/>
      </rPr>
      <t>2021/2022</t>
    </r>
  </si>
  <si>
    <t>WYDZIAŁ ROLNICTWA I BIOTECHNOLOGII</t>
  </si>
  <si>
    <t>Projektowanie ogrodów przydomowych</t>
  </si>
  <si>
    <t>Rysunek odręczny</t>
  </si>
  <si>
    <t>Dendrologia - I</t>
  </si>
  <si>
    <t>Żywienie roślin</t>
  </si>
  <si>
    <t>Rzeźba w architekturze krajobrazu</t>
  </si>
  <si>
    <t>Dendrologia - II</t>
  </si>
  <si>
    <t>Projektowanie ogrodów specjalnego przeznaczenia</t>
  </si>
  <si>
    <t>Przystosowanie do zmian klimatu- rozwiązania projektowe</t>
  </si>
  <si>
    <t>Projektowanie oświetlenia w architekturze krajobrazu</t>
  </si>
  <si>
    <t>Hortiterapia</t>
  </si>
  <si>
    <t>Planowanie przestrzenne</t>
  </si>
  <si>
    <t>Projektowanie zieleni towarzyszącej</t>
  </si>
  <si>
    <t>Projektowanie otwartych terenów zieleni</t>
  </si>
  <si>
    <t>Mechanizacja w architekturze krajobrazu</t>
  </si>
  <si>
    <t>Kosztorysowanie w architekturze krajobrazu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</si>
  <si>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</si>
  <si>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</si>
  <si>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</si>
  <si>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</si>
  <si>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</si>
  <si>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</si>
  <si>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</si>
  <si>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</si>
  <si>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</si>
  <si>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</si>
  <si>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Urządzanie i pielęgnacja terenów zieleni</t>
  </si>
  <si>
    <t>Seminarium dyplomowe</t>
  </si>
  <si>
    <t>Praktyka zawodowa cz. 2</t>
  </si>
  <si>
    <t>48.</t>
  </si>
  <si>
    <t>49.</t>
  </si>
  <si>
    <t>50.</t>
  </si>
  <si>
    <t>PODSUMOWANIE  ARKUSZA  1+2+3</t>
  </si>
  <si>
    <t>Waloryzacja krajobrazu</t>
  </si>
  <si>
    <t>Regulacja warunków wodnych w krajobrazie</t>
  </si>
  <si>
    <r>
      <t xml:space="preserve">Język obcy </t>
    </r>
    <r>
      <rPr>
        <vertAlign val="superscript"/>
        <sz val="12"/>
        <color theme="1"/>
        <rFont val="Cambria"/>
        <family val="1"/>
      </rPr>
      <t>1</t>
    </r>
  </si>
  <si>
    <t>1. Języki obce do wyboru: angielski, niemiecki, rosyjski</t>
  </si>
  <si>
    <t>2. Przedmioty humanistyczne do wyboru sem.1: a) Filozofia przyrody, b) Współczesne stosunki międzynarodowe.  Przedmioty humanistyczne do wyboru sem.2: a) Socjologia, b) Etyka</t>
  </si>
  <si>
    <t>Przedmiot humanistyczny (do wyboru)2</t>
  </si>
  <si>
    <r>
      <t xml:space="preserve">Przedmiot do wyboru K1 </t>
    </r>
    <r>
      <rPr>
        <vertAlign val="superscript"/>
        <sz val="13"/>
        <rFont val="Cambria"/>
        <family val="1"/>
        <charset val="238"/>
      </rPr>
      <t>3</t>
    </r>
  </si>
  <si>
    <r>
      <t xml:space="preserve">Przedmiot do wyboru K2 </t>
    </r>
    <r>
      <rPr>
        <vertAlign val="superscript"/>
        <sz val="13"/>
        <rFont val="Cambria"/>
        <family val="1"/>
        <charset val="238"/>
      </rPr>
      <t>4</t>
    </r>
  </si>
  <si>
    <r>
      <t xml:space="preserve">Przedmiot do wyboru K3 </t>
    </r>
    <r>
      <rPr>
        <vertAlign val="superscript"/>
        <sz val="13"/>
        <rFont val="Cambria"/>
        <family val="1"/>
        <charset val="238"/>
      </rPr>
      <t>5</t>
    </r>
  </si>
  <si>
    <r>
      <t xml:space="preserve">Przedmiot do wyboru K4 </t>
    </r>
    <r>
      <rPr>
        <vertAlign val="superscript"/>
        <sz val="13"/>
        <rFont val="Cambria"/>
        <family val="1"/>
        <charset val="238"/>
      </rPr>
      <t>6</t>
    </r>
  </si>
  <si>
    <r>
      <t xml:space="preserve">Przedmiot do wyboru K5 </t>
    </r>
    <r>
      <rPr>
        <vertAlign val="superscript"/>
        <sz val="13"/>
        <rFont val="Cambria"/>
        <family val="1"/>
        <charset val="238"/>
      </rPr>
      <t>7</t>
    </r>
  </si>
  <si>
    <r>
      <t xml:space="preserve">Przedmiot do wyboru K6 </t>
    </r>
    <r>
      <rPr>
        <vertAlign val="superscript"/>
        <sz val="13"/>
        <rFont val="Cambria"/>
        <family val="1"/>
        <charset val="238"/>
      </rPr>
      <t>8</t>
    </r>
  </si>
  <si>
    <r>
      <t xml:space="preserve">Przedmiot do wyboru K7 </t>
    </r>
    <r>
      <rPr>
        <vertAlign val="superscript"/>
        <sz val="13"/>
        <rFont val="Cambria"/>
        <family val="1"/>
        <charset val="238"/>
      </rPr>
      <t>9</t>
    </r>
  </si>
  <si>
    <r>
      <t xml:space="preserve">Przedmiot do wyboru K8 </t>
    </r>
    <r>
      <rPr>
        <vertAlign val="superscript"/>
        <sz val="13"/>
        <rFont val="Cambria"/>
        <family val="1"/>
        <charset val="238"/>
      </rPr>
      <t>10</t>
    </r>
  </si>
  <si>
    <r>
      <t xml:space="preserve">Przedmiot do wyboru K9 </t>
    </r>
    <r>
      <rPr>
        <vertAlign val="superscript"/>
        <sz val="13"/>
        <rFont val="Cambria"/>
        <family val="1"/>
        <charset val="238"/>
      </rPr>
      <t>11</t>
    </r>
  </si>
  <si>
    <r>
      <t xml:space="preserve">Przedmiot do wyboru K10 </t>
    </r>
    <r>
      <rPr>
        <vertAlign val="superscript"/>
        <sz val="13"/>
        <rFont val="Cambria"/>
        <family val="1"/>
        <charset val="238"/>
      </rPr>
      <t>12</t>
    </r>
  </si>
  <si>
    <t>T</t>
  </si>
  <si>
    <t>P</t>
  </si>
  <si>
    <t xml:space="preserve"> S</t>
  </si>
  <si>
    <t>Przygotowanie i złożenie pracy dypl. oraz przyg. do egz. dypl.</t>
  </si>
  <si>
    <r>
      <t xml:space="preserve">Komputerowe wspomaganie projektowania i modelowanie </t>
    </r>
    <r>
      <rPr>
        <sz val="10"/>
        <rFont val="Cambria"/>
        <family val="1"/>
        <charset val="238"/>
      </rPr>
      <t>3D</t>
    </r>
  </si>
  <si>
    <t>3. Przedmioty do wyboru K1: a) Techniki wizualizacji i wideoprezentacji plansz projektowych, b) Grafika rastrowa i wektorowa w architekturze krajobrazu</t>
  </si>
  <si>
    <t>5. Przedmioty do wyboru K3: a)Projektowanie ogrodów ziołowych , b) Projektowanie ogrodów deszczowych</t>
  </si>
  <si>
    <t>6. Przedmioty do wyboru K4: a) Rośliny jadalne, trujące i przyprawowe b) Gospodarka leśna i zadrzewienia śródpolne</t>
  </si>
  <si>
    <t>7. Przedmioty do wyboru K5: a) Przyrodnicze podstawy architektury krajobrazu, b) Siedliska przyrodnicze w krajobrazie</t>
  </si>
  <si>
    <t>9. Przedmioty do wyboru K7: a) Diagnozowanie i zwalczanie patogenów i szkodnków roślin ozdobnych, b) Ochrona roślin ozdobnych przed fitofagami i chorobami</t>
  </si>
  <si>
    <t>10. Przedmioty do wyboru K8: a)  Projektowanie stawów kąpielowych i oczek wodnych, b) Podstawy małej retencji w planowaniu przestrzennym</t>
  </si>
  <si>
    <t>12. Przedmioty do wyboru K10: a) Zwierzęta w karajobrazie, b) Szkółkarstwo roslin ozdobnych</t>
  </si>
  <si>
    <t>4. Przedmioty do wyboru K2: a) Projektowanie ogrodów wertykalnych w przestrzeni miasta, b) Podstawy projektowania błękitno-zielonej infrastruktury</t>
  </si>
  <si>
    <t>8. Przedmioty do wyboru K6: a) Projektowanie systemów automatycznego nawadniania, b) Odwodnienia terenów zurbanizowanych</t>
  </si>
  <si>
    <t>11. Przedmioty do wyboru K9: a)Przemiany krajobrazu, b) Rozwój zrównoważony</t>
  </si>
  <si>
    <r>
      <t xml:space="preserve">sem. </t>
    </r>
    <r>
      <rPr>
        <b/>
        <sz val="9"/>
        <rFont val="Cambria"/>
        <family val="1"/>
        <charset val="238"/>
      </rPr>
      <t>I</t>
    </r>
  </si>
  <si>
    <r>
      <t>sem.</t>
    </r>
    <r>
      <rPr>
        <b/>
        <sz val="9"/>
        <rFont val="Cambria"/>
        <family val="1"/>
        <charset val="238"/>
      </rPr>
      <t xml:space="preserve"> II</t>
    </r>
  </si>
  <si>
    <r>
      <t>sem.</t>
    </r>
    <r>
      <rPr>
        <b/>
        <sz val="9"/>
        <rFont val="Cambria"/>
        <family val="1"/>
        <charset val="238"/>
      </rPr>
      <t xml:space="preserve"> III</t>
    </r>
  </si>
  <si>
    <r>
      <t xml:space="preserve">sem. </t>
    </r>
    <r>
      <rPr>
        <b/>
        <sz val="9"/>
        <rFont val="Cambria"/>
        <family val="1"/>
        <charset val="238"/>
      </rPr>
      <t>IV</t>
    </r>
  </si>
  <si>
    <r>
      <t xml:space="preserve">sem. </t>
    </r>
    <r>
      <rPr>
        <b/>
        <sz val="9"/>
        <rFont val="Cambria"/>
        <family val="1"/>
        <charset val="238"/>
      </rPr>
      <t>V</t>
    </r>
  </si>
  <si>
    <r>
      <t xml:space="preserve">sem. </t>
    </r>
    <r>
      <rPr>
        <b/>
        <sz val="9"/>
        <rFont val="Cambria"/>
        <family val="1"/>
        <charset val="238"/>
      </rPr>
      <t>VI</t>
    </r>
  </si>
  <si>
    <r>
      <t xml:space="preserve">sem. </t>
    </r>
    <r>
      <rPr>
        <b/>
        <sz val="9"/>
        <rFont val="Cambria"/>
        <family val="1"/>
        <charset val="238"/>
      </rPr>
      <t>VII</t>
    </r>
  </si>
  <si>
    <t>13. Praktyka zawodowa cz.1 po IV i  cz.2 - po VI sem. po 4 tyg (6h/dz. 120 na praktykę)</t>
  </si>
  <si>
    <t xml:space="preserve">załącznik nr 1 do uchwały 1/462 Senatu PBŚ z dnia 22 września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</si>
</sst>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7" x14ac:knownFonts="1">
    <font>
      <sz val="10"/>
      <name val="Arial CE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b/>
      <sz val="14"/>
      <name val="Cambria"/>
      <family val="1"/>
      <charset val="238"/>
    </font>
    <font>
      <b/>
      <sz val="28"/>
      <name val="Cambria"/>
      <family val="1"/>
      <charset val="238"/>
    </font>
    <font>
      <i/>
      <sz val="12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9"/>
      <name val="Cambria"/>
      <family val="1"/>
      <charset val="238"/>
    </font>
    <font>
      <sz val="14"/>
      <name val="Cambria"/>
      <family val="1"/>
      <charset val="238"/>
    </font>
    <font>
      <b/>
      <sz val="18"/>
      <name val="Cambria"/>
      <family val="1"/>
      <charset val="238"/>
    </font>
    <font>
      <sz val="16"/>
      <name val="Cambria"/>
      <family val="1"/>
      <charset val="238"/>
    </font>
    <font>
      <u/>
      <sz val="12"/>
      <name val="Cambria"/>
      <family val="1"/>
      <charset val="238"/>
    </font>
    <font>
      <vertAlign val="superscript"/>
      <sz val="12"/>
      <name val="Cambria"/>
      <family val="1"/>
      <charset val="238"/>
    </font>
    <font>
      <b/>
      <sz val="9"/>
      <name val="Cambria"/>
      <family val="1"/>
      <charset val="238"/>
    </font>
    <font>
      <sz val="11"/>
      <color indexed="10"/>
      <name val="Cambria"/>
      <family val="1"/>
      <charset val="238"/>
    </font>
    <font>
      <b/>
      <sz val="11"/>
      <color indexed="10"/>
      <name val="Cambria"/>
      <family val="1"/>
      <charset val="238"/>
    </font>
    <font>
      <sz val="8"/>
      <name val="Arial CE"/>
      <charset val="238"/>
    </font>
    <font>
      <sz val="12"/>
      <color theme="1"/>
      <name val="Cambria"/>
      <family val="1"/>
    </font>
    <font>
      <vertAlign val="superscript"/>
      <sz val="12"/>
      <color theme="1"/>
      <name val="Cambria"/>
      <family val="1"/>
    </font>
    <font>
      <vertAlign val="superscript"/>
      <sz val="13"/>
      <name val="Cambria"/>
      <family val="1"/>
      <charset val="238"/>
    </font>
    <font>
      <sz val="10"/>
      <color indexed="8"/>
      <name val="Cambria"/>
      <family val="1"/>
      <charset val="238"/>
    </font>
    <font>
      <b/>
      <i/>
      <sz val="12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3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1" fillId="0" borderId="0" xfId="0" applyFont="1"/>
    <xf numFmtId="0" fontId="1" fillId="0" borderId="2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1" fillId="0" borderId="45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4" borderId="46" xfId="0" applyFont="1" applyFill="1" applyBorder="1" applyAlignment="1">
      <alignment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36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20" fillId="0" borderId="7" xfId="0" applyFont="1" applyBorder="1" applyAlignment="1">
      <alignment horizontal="right" vertical="center"/>
    </xf>
    <xf numFmtId="0" fontId="11" fillId="0" borderId="7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4" fillId="3" borderId="56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" fillId="3" borderId="47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64" fontId="4" fillId="2" borderId="39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9" fillId="6" borderId="23" xfId="0" applyFont="1" applyFill="1" applyBorder="1" applyAlignment="1">
      <alignment vertical="center"/>
    </xf>
    <xf numFmtId="0" fontId="4" fillId="0" borderId="10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7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4" fillId="0" borderId="19" xfId="0" applyNumberFormat="1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4" fillId="0" borderId="10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3" fillId="0" borderId="47" xfId="0" applyFont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4" fillId="0" borderId="0" xfId="0" applyFont="1"/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91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60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01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" fillId="8" borderId="38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4" borderId="87" xfId="0" applyFont="1" applyFill="1" applyBorder="1" applyAlignment="1">
      <alignment horizontal="center" vertical="center"/>
    </xf>
    <xf numFmtId="0" fontId="1" fillId="4" borderId="88" xfId="0" applyFont="1" applyFill="1" applyBorder="1" applyAlignment="1">
      <alignment horizontal="center" vertical="center"/>
    </xf>
    <xf numFmtId="0" fontId="1" fillId="4" borderId="8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0" fillId="4" borderId="84" xfId="0" applyFont="1" applyFill="1" applyBorder="1" applyAlignment="1">
      <alignment horizontal="center" vertical="center"/>
    </xf>
    <xf numFmtId="0" fontId="10" fillId="4" borderId="75" xfId="0" applyFont="1" applyFill="1" applyBorder="1" applyAlignment="1">
      <alignment horizontal="center" vertical="center"/>
    </xf>
    <xf numFmtId="0" fontId="10" fillId="4" borderId="85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79" xfId="0" applyFont="1" applyFill="1" applyBorder="1" applyAlignment="1">
      <alignment horizontal="left" vertical="center"/>
    </xf>
    <xf numFmtId="0" fontId="1" fillId="8" borderId="6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02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4" borderId="75" xfId="0" applyFont="1" applyFill="1" applyBorder="1" applyAlignment="1">
      <alignment horizontal="center" vertical="center"/>
    </xf>
    <xf numFmtId="0" fontId="12" fillId="4" borderId="87" xfId="0" applyFont="1" applyFill="1" applyBorder="1" applyAlignment="1">
      <alignment horizontal="center" vertical="center"/>
    </xf>
    <xf numFmtId="0" fontId="12" fillId="4" borderId="88" xfId="0" applyFont="1" applyFill="1" applyBorder="1" applyAlignment="1">
      <alignment horizontal="center" vertical="center"/>
    </xf>
    <xf numFmtId="0" fontId="12" fillId="4" borderId="89" xfId="0" applyFont="1" applyFill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4" fillId="0" borderId="45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0" fillId="0" borderId="91" xfId="0" applyNumberFormat="1" applyFont="1" applyBorder="1" applyAlignment="1">
      <alignment horizontal="center" vertical="center"/>
    </xf>
    <xf numFmtId="0" fontId="10" fillId="0" borderId="75" xfId="0" applyNumberFormat="1" applyFont="1" applyBorder="1" applyAlignment="1">
      <alignment horizontal="center" vertical="center"/>
    </xf>
    <xf numFmtId="0" fontId="10" fillId="0" borderId="67" xfId="0" applyNumberFormat="1" applyFont="1" applyBorder="1" applyAlignment="1">
      <alignment horizontal="center" vertical="center"/>
    </xf>
    <xf numFmtId="0" fontId="10" fillId="0" borderId="69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78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78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90" xfId="0" applyNumberFormat="1" applyFont="1" applyBorder="1" applyAlignment="1">
      <alignment horizontal="center" vertical="center"/>
    </xf>
    <xf numFmtId="0" fontId="10" fillId="0" borderId="83" xfId="0" applyNumberFormat="1" applyFont="1" applyBorder="1" applyAlignment="1">
      <alignment horizontal="center" vertical="center"/>
    </xf>
    <xf numFmtId="0" fontId="10" fillId="0" borderId="92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9" fillId="4" borderId="80" xfId="0" applyFont="1" applyFill="1" applyBorder="1" applyAlignment="1">
      <alignment horizontal="right" vertical="center"/>
    </xf>
    <xf numFmtId="0" fontId="9" fillId="4" borderId="81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right" vertical="center"/>
    </xf>
    <xf numFmtId="0" fontId="10" fillId="4" borderId="82" xfId="0" applyFont="1" applyFill="1" applyBorder="1" applyAlignment="1">
      <alignment horizontal="center" vertical="center"/>
    </xf>
    <xf numFmtId="0" fontId="10" fillId="4" borderId="8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86" xfId="0" applyFont="1" applyFill="1" applyBorder="1" applyAlignment="1">
      <alignment horizontal="center" vertical="center"/>
    </xf>
    <xf numFmtId="0" fontId="11" fillId="4" borderId="6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left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7" fillId="0" borderId="6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left" vertical="center"/>
    </xf>
    <xf numFmtId="0" fontId="22" fillId="0" borderId="59" xfId="0" applyFont="1" applyFill="1" applyBorder="1" applyAlignment="1">
      <alignment horizontal="left" vertical="center"/>
    </xf>
    <xf numFmtId="0" fontId="22" fillId="0" borderId="94" xfId="0" applyFont="1" applyFill="1" applyBorder="1" applyAlignment="1">
      <alignment horizontal="left" vertical="center"/>
    </xf>
    <xf numFmtId="0" fontId="22" fillId="0" borderId="79" xfId="0" applyFont="1" applyFill="1" applyBorder="1" applyAlignment="1">
      <alignment horizontal="left" vertical="center"/>
    </xf>
    <xf numFmtId="0" fontId="4" fillId="3" borderId="99" xfId="0" applyFont="1" applyFill="1" applyBorder="1" applyAlignment="1">
      <alignment horizontal="left" vertical="center"/>
    </xf>
    <xf numFmtId="0" fontId="4" fillId="3" borderId="100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10" fillId="4" borderId="66" xfId="0" applyFont="1" applyFill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 textRotation="90" wrapText="1"/>
    </xf>
    <xf numFmtId="0" fontId="12" fillId="0" borderId="65" xfId="0" applyFont="1" applyBorder="1" applyAlignment="1">
      <alignment horizontal="center" vertical="center" textRotation="90" wrapText="1"/>
    </xf>
    <xf numFmtId="0" fontId="12" fillId="0" borderId="66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wozny@o365.utp.edu.pl" id="{482D45DD-F981-4BBF-AE9F-FA2F496D97EE}" userId="wozny@o365.utp.edu.pl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F181" dT="2021-09-06T14:07:56.75" personId="{482D45DD-F981-4BBF-AE9F-FA2F496D97EE}" id="{1D36EF3A-39BA-4423-9404-B8CDFE1CFA62}">
    <text>praktyka cz.I po IV sem.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BE228"/>
  <sheetViews>
    <sheetView tabSelected="1" view="pageBreakPreview" zoomScale="81" zoomScaleNormal="50" zoomScaleSheetLayoutView="81" zoomScalePageLayoutView="40" workbookViewId="0">
      <selection activeCell="G89" sqref="G89"/>
    </sheetView>
  </sheetViews>
  <sheetFormatPr defaultColWidth="9.140625" defaultRowHeight="12.75" x14ac:dyDescent="0.2"/>
  <cols>
    <col min="1" max="1" width="3.85546875" style="59" customWidth="1"/>
    <col min="2" max="2" width="9.140625" style="59"/>
    <col min="3" max="3" width="50.42578125" style="59" customWidth="1"/>
    <col min="4" max="5" width="4.42578125" style="59" customWidth="1"/>
    <col min="6" max="6" width="4.85546875" style="59" customWidth="1"/>
    <col min="7" max="7" width="9" style="59" customWidth="1"/>
    <col min="8" max="8" width="7" style="59" customWidth="1"/>
    <col min="9" max="9" width="5.140625" style="59" customWidth="1"/>
    <col min="10" max="12" width="5.5703125" style="59" customWidth="1"/>
    <col min="13" max="13" width="5" style="59" customWidth="1"/>
    <col min="14" max="14" width="4.140625" style="59" customWidth="1"/>
    <col min="15" max="15" width="3.7109375" style="59" customWidth="1"/>
    <col min="16" max="16" width="4.140625" style="59" customWidth="1"/>
    <col min="17" max="18" width="3.85546875" style="59" customWidth="1"/>
    <col min="19" max="19" width="2.28515625" style="59" customWidth="1"/>
    <col min="20" max="20" width="4.140625" style="59" customWidth="1"/>
    <col min="21" max="21" width="3.7109375" style="59" customWidth="1"/>
    <col min="22" max="22" width="4.140625" style="59" customWidth="1"/>
    <col min="23" max="24" width="3.5703125" style="59" customWidth="1"/>
    <col min="25" max="25" width="3.140625" style="59" customWidth="1"/>
    <col min="26" max="27" width="4" style="59" customWidth="1"/>
    <col min="28" max="28" width="4.85546875" style="59" customWidth="1"/>
    <col min="29" max="29" width="3.5703125" style="59" customWidth="1"/>
    <col min="30" max="30" width="3.7109375" style="59" customWidth="1"/>
    <col min="31" max="31" width="3" style="59" customWidth="1"/>
    <col min="32" max="32" width="4.5703125" style="59" customWidth="1"/>
    <col min="33" max="33" width="4" style="59" customWidth="1"/>
    <col min="34" max="34" width="4.85546875" style="59" customWidth="1"/>
    <col min="35" max="35" width="3.5703125" style="59" customWidth="1"/>
    <col min="36" max="36" width="3.42578125" style="59" customWidth="1"/>
    <col min="37" max="37" width="3" style="59" customWidth="1"/>
    <col min="38" max="38" width="4.7109375" style="59" customWidth="1"/>
    <col min="39" max="39" width="4.140625" style="59" customWidth="1"/>
    <col min="40" max="40" width="4" style="59" customWidth="1"/>
    <col min="41" max="41" width="4.7109375" style="59" customWidth="1"/>
    <col min="42" max="42" width="3.5703125" style="59" customWidth="1"/>
    <col min="43" max="43" width="2.140625" style="59" customWidth="1"/>
    <col min="44" max="44" width="4.140625" style="59" customWidth="1"/>
    <col min="45" max="45" width="4" style="59" customWidth="1"/>
    <col min="46" max="46" width="4.85546875" style="59" customWidth="1"/>
    <col min="47" max="48" width="3.5703125" style="59" customWidth="1"/>
    <col min="49" max="49" width="3.42578125" style="59" customWidth="1"/>
    <col min="50" max="52" width="4" style="59" customWidth="1"/>
    <col min="53" max="54" width="3.5703125" style="59" customWidth="1"/>
    <col min="55" max="55" width="3.42578125" style="59" customWidth="1"/>
    <col min="56" max="16384" width="9.140625" style="59"/>
  </cols>
  <sheetData>
    <row r="3" spans="1:37" ht="15.7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74" t="s">
        <v>213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2">
      <c r="A5" s="46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7"/>
    </row>
    <row r="6" spans="1:37" ht="22.5" x14ac:dyDescent="0.2">
      <c r="A6" s="35"/>
      <c r="B6" s="52" t="s">
        <v>39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48"/>
    </row>
    <row r="7" spans="1:37" x14ac:dyDescent="0.2">
      <c r="A7" s="3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48"/>
    </row>
    <row r="8" spans="1:37" ht="18" x14ac:dyDescent="0.2">
      <c r="A8" s="35"/>
      <c r="B8" s="30" t="s">
        <v>0</v>
      </c>
      <c r="D8" s="30" t="s">
        <v>135</v>
      </c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48"/>
    </row>
    <row r="9" spans="1:37" ht="20.25" x14ac:dyDescent="0.2">
      <c r="A9" s="35"/>
      <c r="B9" s="2" t="s">
        <v>49</v>
      </c>
      <c r="D9" s="68" t="s">
        <v>136</v>
      </c>
      <c r="E9" s="3"/>
      <c r="F9" s="3"/>
      <c r="G9" s="3"/>
      <c r="H9" s="3"/>
      <c r="I9" s="3"/>
      <c r="J9" s="1"/>
      <c r="K9" s="1"/>
      <c r="L9" s="1"/>
      <c r="M9" s="1"/>
      <c r="N9" s="1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1"/>
      <c r="AI9" s="1"/>
      <c r="AJ9" s="1"/>
      <c r="AK9" s="48"/>
    </row>
    <row r="10" spans="1:37" ht="20.25" x14ac:dyDescent="0.2">
      <c r="A10" s="35"/>
      <c r="B10" s="2" t="s">
        <v>37</v>
      </c>
      <c r="D10" s="67" t="s">
        <v>137</v>
      </c>
      <c r="E10" s="3"/>
      <c r="F10" s="3"/>
      <c r="G10" s="3"/>
      <c r="H10" s="3"/>
      <c r="I10" s="3"/>
      <c r="J10" s="1"/>
      <c r="K10" s="1"/>
      <c r="L10" s="1"/>
      <c r="M10" s="1"/>
      <c r="N10" s="1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1"/>
      <c r="AI10" s="1"/>
      <c r="AJ10" s="1"/>
      <c r="AK10" s="48"/>
    </row>
    <row r="11" spans="1:37" ht="20.25" x14ac:dyDescent="0.2">
      <c r="A11" s="35"/>
      <c r="B11" s="2" t="s">
        <v>36</v>
      </c>
      <c r="D11" s="67" t="s">
        <v>138</v>
      </c>
      <c r="E11" s="3"/>
      <c r="F11" s="3"/>
      <c r="G11" s="3"/>
      <c r="H11" s="3"/>
      <c r="I11" s="3"/>
      <c r="J11" s="1"/>
      <c r="K11" s="1"/>
      <c r="L11" s="1"/>
      <c r="M11" s="1"/>
      <c r="N11" s="1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1"/>
      <c r="AI11" s="1"/>
      <c r="AJ11" s="1"/>
      <c r="AK11" s="48"/>
    </row>
    <row r="12" spans="1:37" ht="20.25" x14ac:dyDescent="0.2">
      <c r="A12" s="35"/>
      <c r="B12" s="1"/>
      <c r="C12" s="1"/>
      <c r="D12" s="1"/>
      <c r="E12" s="1"/>
      <c r="F12" s="1"/>
      <c r="G12" s="1"/>
      <c r="H12" s="1"/>
      <c r="I12" s="3"/>
      <c r="J12" s="1"/>
      <c r="K12" s="1"/>
      <c r="L12" s="1"/>
      <c r="M12" s="1"/>
      <c r="N12" s="1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1"/>
      <c r="AI12" s="1"/>
      <c r="AJ12" s="1"/>
      <c r="AK12" s="48"/>
    </row>
    <row r="13" spans="1:37" ht="21" thickBot="1" x14ac:dyDescent="0.25">
      <c r="A13" s="35"/>
      <c r="B13" s="53"/>
      <c r="C13" s="53"/>
      <c r="D13" s="53"/>
      <c r="E13" s="53"/>
      <c r="F13" s="53"/>
      <c r="G13" s="53"/>
      <c r="H13" s="53"/>
      <c r="I13" s="53"/>
      <c r="J13" s="1"/>
      <c r="K13" s="1"/>
      <c r="L13" s="1"/>
      <c r="M13" s="1"/>
      <c r="N13" s="1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1"/>
      <c r="AI13" s="1"/>
      <c r="AJ13" s="1"/>
      <c r="AK13" s="48"/>
    </row>
    <row r="14" spans="1:37" ht="40.9" customHeight="1" thickBot="1" x14ac:dyDescent="0.25">
      <c r="A14" s="35"/>
      <c r="B14" s="373" t="s">
        <v>41</v>
      </c>
      <c r="C14" s="374"/>
      <c r="D14" s="374"/>
      <c r="E14" s="374"/>
      <c r="F14" s="375"/>
      <c r="G14" s="172">
        <f>(G209)</f>
        <v>2474</v>
      </c>
      <c r="H14" s="278" t="s">
        <v>40</v>
      </c>
      <c r="I14" s="278"/>
      <c r="J14" s="279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1"/>
      <c r="AI14" s="1"/>
      <c r="AJ14" s="1"/>
      <c r="AK14" s="48"/>
    </row>
    <row r="15" spans="1:37" ht="77.45" customHeight="1" thickBot="1" x14ac:dyDescent="0.25">
      <c r="A15" s="35"/>
      <c r="B15" s="376" t="s">
        <v>47</v>
      </c>
      <c r="C15" s="377"/>
      <c r="D15" s="377"/>
      <c r="E15" s="377"/>
      <c r="F15" s="378"/>
      <c r="G15" s="171">
        <v>125</v>
      </c>
      <c r="H15" s="278" t="s">
        <v>34</v>
      </c>
      <c r="I15" s="278"/>
      <c r="J15" s="279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1"/>
      <c r="AI15" s="1"/>
      <c r="AJ15" s="1"/>
      <c r="AK15" s="48"/>
    </row>
    <row r="16" spans="1:37" ht="78" customHeight="1" thickBot="1" x14ac:dyDescent="0.25">
      <c r="A16" s="35"/>
      <c r="B16" s="376" t="s">
        <v>43</v>
      </c>
      <c r="C16" s="377"/>
      <c r="D16" s="377"/>
      <c r="E16" s="377"/>
      <c r="F16" s="378"/>
      <c r="G16" s="171">
        <v>18</v>
      </c>
      <c r="H16" s="278" t="s">
        <v>34</v>
      </c>
      <c r="I16" s="278"/>
      <c r="J16" s="279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1"/>
      <c r="AI16" s="1"/>
      <c r="AJ16" s="1"/>
      <c r="AK16" s="48"/>
    </row>
    <row r="17" spans="1:37" ht="54.6" customHeight="1" thickBot="1" x14ac:dyDescent="0.25">
      <c r="A17" s="35"/>
      <c r="B17" s="379" t="s">
        <v>44</v>
      </c>
      <c r="C17" s="380"/>
      <c r="D17" s="380"/>
      <c r="E17" s="380"/>
      <c r="F17" s="381"/>
      <c r="G17" s="176">
        <v>64</v>
      </c>
      <c r="H17" s="278" t="s">
        <v>34</v>
      </c>
      <c r="I17" s="278"/>
      <c r="J17" s="279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1"/>
      <c r="AI17" s="1"/>
      <c r="AJ17" s="1"/>
      <c r="AK17" s="48"/>
    </row>
    <row r="18" spans="1:37" ht="85.15" customHeight="1" thickBot="1" x14ac:dyDescent="0.25">
      <c r="A18" s="35"/>
      <c r="B18" s="376" t="s">
        <v>46</v>
      </c>
      <c r="C18" s="377"/>
      <c r="D18" s="377"/>
      <c r="E18" s="377"/>
      <c r="F18" s="378"/>
      <c r="G18" s="171">
        <v>143</v>
      </c>
      <c r="H18" s="278" t="s">
        <v>34</v>
      </c>
      <c r="I18" s="278"/>
      <c r="J18" s="279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1"/>
      <c r="AI18" s="1"/>
      <c r="AJ18" s="1"/>
      <c r="AK18" s="48"/>
    </row>
    <row r="19" spans="1:37" ht="75" customHeight="1" thickBot="1" x14ac:dyDescent="0.25">
      <c r="A19" s="35"/>
      <c r="B19" s="382" t="s">
        <v>45</v>
      </c>
      <c r="C19" s="383"/>
      <c r="D19" s="383"/>
      <c r="E19" s="383"/>
      <c r="F19" s="384"/>
      <c r="G19" s="171" t="s">
        <v>24</v>
      </c>
      <c r="H19" s="278" t="s">
        <v>34</v>
      </c>
      <c r="I19" s="278"/>
      <c r="J19" s="279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1"/>
      <c r="AI19" s="1"/>
      <c r="AJ19" s="1"/>
      <c r="AK19" s="48"/>
    </row>
    <row r="20" spans="1:37" ht="20.25" x14ac:dyDescent="0.2">
      <c r="A20" s="35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1"/>
      <c r="AI20" s="1"/>
      <c r="AJ20" s="1"/>
      <c r="AK20" s="48"/>
    </row>
    <row r="21" spans="1:37" ht="20.25" x14ac:dyDescent="0.2">
      <c r="A21" s="35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1"/>
      <c r="AI21" s="1"/>
      <c r="AJ21" s="1"/>
      <c r="AK21" s="48"/>
    </row>
    <row r="22" spans="1:37" ht="20.25" x14ac:dyDescent="0.2">
      <c r="A22" s="3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1"/>
      <c r="AI22" s="1"/>
      <c r="AJ22" s="1"/>
      <c r="AK22" s="48"/>
    </row>
    <row r="23" spans="1:37" ht="20.25" x14ac:dyDescent="0.2">
      <c r="A23" s="35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1"/>
      <c r="AI23" s="1"/>
      <c r="AJ23" s="1"/>
      <c r="AK23" s="48"/>
    </row>
    <row r="24" spans="1:37" ht="20.25" x14ac:dyDescent="0.2">
      <c r="A24" s="35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1"/>
      <c r="AI24" s="1"/>
      <c r="AJ24" s="1"/>
      <c r="AK24" s="48"/>
    </row>
    <row r="25" spans="1:37" ht="20.25" x14ac:dyDescent="0.2">
      <c r="A25" s="35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1"/>
      <c r="AI25" s="1"/>
      <c r="AJ25" s="1"/>
      <c r="AK25" s="48"/>
    </row>
    <row r="26" spans="1:37" ht="20.25" x14ac:dyDescent="0.2">
      <c r="A26" s="3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1"/>
      <c r="AI26" s="1"/>
      <c r="AJ26" s="1"/>
      <c r="AK26" s="48"/>
    </row>
    <row r="27" spans="1:37" x14ac:dyDescent="0.2">
      <c r="A27" s="3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48"/>
    </row>
    <row r="28" spans="1:37" ht="13.5" thickBot="1" x14ac:dyDescent="0.2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1"/>
    </row>
    <row r="29" spans="1:37" ht="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</row>
    <row r="52" spans="1:55" ht="36.6" customHeight="1" thickBot="1" x14ac:dyDescent="0.25"/>
    <row r="53" spans="1:55" s="62" customFormat="1" ht="24.95" customHeight="1" x14ac:dyDescent="0.2">
      <c r="A53" s="477"/>
      <c r="B53" s="478"/>
      <c r="C53" s="479"/>
      <c r="D53" s="480" t="s">
        <v>139</v>
      </c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1"/>
      <c r="T53" s="481"/>
      <c r="U53" s="481"/>
      <c r="V53" s="481"/>
      <c r="W53" s="481"/>
      <c r="X53" s="481"/>
      <c r="Y53" s="481"/>
      <c r="Z53" s="481"/>
      <c r="AA53" s="481"/>
      <c r="AB53" s="481"/>
      <c r="AC53" s="481"/>
      <c r="AD53" s="481"/>
      <c r="AE53" s="481"/>
      <c r="AF53" s="482"/>
      <c r="AG53" s="482"/>
      <c r="AH53" s="482"/>
      <c r="AI53" s="482"/>
      <c r="AJ53" s="482"/>
      <c r="AK53" s="483"/>
      <c r="AL53" s="488" t="s">
        <v>80</v>
      </c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489"/>
    </row>
    <row r="54" spans="1:55" s="62" customFormat="1" ht="24.95" customHeight="1" x14ac:dyDescent="0.2">
      <c r="A54" s="476" t="s">
        <v>141</v>
      </c>
      <c r="B54" s="449"/>
      <c r="C54" s="450"/>
      <c r="D54" s="484"/>
      <c r="E54" s="485"/>
      <c r="F54" s="485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485"/>
      <c r="U54" s="485"/>
      <c r="V54" s="485"/>
      <c r="W54" s="485"/>
      <c r="X54" s="485"/>
      <c r="Y54" s="485"/>
      <c r="Z54" s="485"/>
      <c r="AA54" s="485"/>
      <c r="AB54" s="485"/>
      <c r="AC54" s="485"/>
      <c r="AD54" s="485"/>
      <c r="AE54" s="485"/>
      <c r="AF54" s="486"/>
      <c r="AG54" s="486"/>
      <c r="AH54" s="486"/>
      <c r="AI54" s="486"/>
      <c r="AJ54" s="486"/>
      <c r="AK54" s="487"/>
      <c r="AL54" s="476"/>
      <c r="AM54" s="349"/>
      <c r="AN54" s="349"/>
      <c r="AO54" s="349"/>
      <c r="AP54" s="349"/>
      <c r="AQ54" s="349"/>
      <c r="AR54" s="349"/>
      <c r="AS54" s="349"/>
      <c r="AT54" s="349"/>
      <c r="AU54" s="349"/>
      <c r="AV54" s="349"/>
      <c r="AW54" s="349"/>
      <c r="AX54" s="349"/>
      <c r="AY54" s="349"/>
      <c r="AZ54" s="349"/>
      <c r="BA54" s="349"/>
      <c r="BB54" s="349"/>
      <c r="BC54" s="490"/>
    </row>
    <row r="55" spans="1:55" s="62" customFormat="1" ht="18" customHeight="1" x14ac:dyDescent="0.2">
      <c r="A55" s="56"/>
      <c r="B55" s="36"/>
      <c r="C55" s="54"/>
      <c r="D55" s="2" t="s">
        <v>49</v>
      </c>
      <c r="E55" s="57"/>
      <c r="F55" s="57"/>
      <c r="G55" s="57"/>
      <c r="H55" s="57"/>
      <c r="I55" s="67" t="str">
        <f>(D9)</f>
        <v>PROFIL OGÓLNOAKADEMICKI</v>
      </c>
      <c r="J55" s="57"/>
      <c r="K55" s="166"/>
      <c r="L55" s="166"/>
      <c r="M55" s="57"/>
      <c r="N55" s="57"/>
      <c r="O55" s="57"/>
      <c r="P55" s="57"/>
      <c r="Q55" s="166"/>
      <c r="R55" s="166"/>
      <c r="S55" s="57"/>
      <c r="T55" s="57"/>
      <c r="U55" s="57"/>
      <c r="V55" s="57"/>
      <c r="W55" s="166"/>
      <c r="X55" s="166"/>
      <c r="Y55" s="57"/>
      <c r="Z55" s="57"/>
      <c r="AA55" s="57"/>
      <c r="AB55" s="57"/>
      <c r="AC55" s="166"/>
      <c r="AD55" s="166"/>
      <c r="AE55" s="57"/>
      <c r="AF55" s="63"/>
      <c r="AG55" s="63"/>
      <c r="AH55" s="63"/>
      <c r="AI55" s="167"/>
      <c r="AJ55" s="167"/>
      <c r="AK55" s="63"/>
      <c r="AL55" s="56"/>
      <c r="AM55" s="65"/>
      <c r="AN55" s="65"/>
      <c r="AO55" s="160"/>
      <c r="AP55" s="160"/>
      <c r="AQ55" s="65"/>
      <c r="AR55" s="65"/>
      <c r="AS55" s="65"/>
      <c r="AT55" s="65"/>
      <c r="AU55" s="160"/>
      <c r="AV55" s="160"/>
      <c r="AW55" s="65"/>
      <c r="AX55" s="65"/>
      <c r="AY55" s="65"/>
      <c r="AZ55" s="65"/>
      <c r="BA55" s="160"/>
      <c r="BB55" s="160"/>
      <c r="BC55" s="66"/>
    </row>
    <row r="56" spans="1:55" s="62" customFormat="1" ht="18" customHeight="1" x14ac:dyDescent="0.2">
      <c r="A56" s="476"/>
      <c r="B56" s="449"/>
      <c r="C56" s="450"/>
      <c r="D56" s="2" t="s">
        <v>37</v>
      </c>
      <c r="E56" s="65"/>
      <c r="F56" s="65"/>
      <c r="G56" s="65"/>
      <c r="H56" s="65"/>
      <c r="I56" s="67" t="str">
        <f>(D10)</f>
        <v>STUDIA PIERWSZEGO STOPNIA (3,5-letnie, inżynierskie)</v>
      </c>
      <c r="J56" s="4"/>
      <c r="K56" s="158"/>
      <c r="L56" s="158"/>
      <c r="M56" s="65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2"/>
      <c r="AC56" s="157"/>
      <c r="AD56" s="157"/>
      <c r="AE56" s="2"/>
      <c r="AF56" s="4"/>
      <c r="AG56" s="2"/>
      <c r="AH56" s="2"/>
      <c r="AI56" s="157"/>
      <c r="AJ56" s="157"/>
      <c r="AK56" s="2"/>
      <c r="AL56" s="444"/>
      <c r="AM56" s="445"/>
      <c r="AN56" s="445"/>
      <c r="AO56" s="445"/>
      <c r="AP56" s="445"/>
      <c r="AQ56" s="445"/>
      <c r="AR56" s="445"/>
      <c r="AS56" s="445"/>
      <c r="AT56" s="445"/>
      <c r="AU56" s="445"/>
      <c r="AV56" s="445"/>
      <c r="AW56" s="445"/>
      <c r="AX56" s="445"/>
      <c r="AY56" s="445"/>
      <c r="AZ56" s="445"/>
      <c r="BA56" s="445"/>
      <c r="BB56" s="445"/>
      <c r="BC56" s="447"/>
    </row>
    <row r="57" spans="1:55" s="62" customFormat="1" ht="18" customHeight="1" x14ac:dyDescent="0.2">
      <c r="A57" s="448"/>
      <c r="B57" s="449"/>
      <c r="C57" s="450"/>
      <c r="D57" s="2" t="s">
        <v>36</v>
      </c>
      <c r="E57" s="65"/>
      <c r="F57" s="65"/>
      <c r="G57" s="2"/>
      <c r="H57" s="2"/>
      <c r="I57" s="67" t="str">
        <f>(D11)</f>
        <v xml:space="preserve">STUDIA STACJONARNE </v>
      </c>
      <c r="J57" s="4"/>
      <c r="K57" s="158"/>
      <c r="L57" s="158"/>
      <c r="M57" s="67"/>
      <c r="N57" s="67"/>
      <c r="O57" s="68"/>
      <c r="P57" s="65"/>
      <c r="Q57" s="160"/>
      <c r="R57" s="160"/>
      <c r="S57" s="67"/>
      <c r="T57" s="67"/>
      <c r="U57" s="67"/>
      <c r="V57" s="67"/>
      <c r="W57" s="67"/>
      <c r="X57" s="67"/>
      <c r="Y57" s="67"/>
      <c r="Z57" s="67"/>
      <c r="AA57" s="67"/>
      <c r="AB57" s="2"/>
      <c r="AC57" s="157"/>
      <c r="AD57" s="157"/>
      <c r="AE57" s="2"/>
      <c r="AF57" s="4"/>
      <c r="AG57" s="55"/>
      <c r="AH57" s="55"/>
      <c r="AI57" s="163"/>
      <c r="AJ57" s="163"/>
      <c r="AK57" s="55"/>
      <c r="AL57" s="444" t="s">
        <v>81</v>
      </c>
      <c r="AM57" s="445"/>
      <c r="AN57" s="445"/>
      <c r="AO57" s="445"/>
      <c r="AP57" s="445"/>
      <c r="AQ57" s="445"/>
      <c r="AR57" s="445"/>
      <c r="AS57" s="445"/>
      <c r="AT57" s="445"/>
      <c r="AU57" s="445"/>
      <c r="AV57" s="445"/>
      <c r="AW57" s="445"/>
      <c r="AX57" s="445"/>
      <c r="AY57" s="445"/>
      <c r="AZ57" s="445"/>
      <c r="BA57" s="445"/>
      <c r="BB57" s="445"/>
      <c r="BC57" s="447"/>
    </row>
    <row r="58" spans="1:55" s="62" customFormat="1" ht="18" customHeight="1" x14ac:dyDescent="0.2">
      <c r="A58" s="444"/>
      <c r="B58" s="445"/>
      <c r="C58" s="446"/>
      <c r="D58" s="2" t="s">
        <v>0</v>
      </c>
      <c r="E58" s="2"/>
      <c r="F58" s="2"/>
      <c r="G58" s="2"/>
      <c r="H58" s="2"/>
      <c r="I58" s="67" t="str">
        <f>(D8)</f>
        <v>ARCHITEKTURA KRAJOBRAZU</v>
      </c>
      <c r="J58" s="4"/>
      <c r="K58" s="158"/>
      <c r="L58" s="158"/>
      <c r="M58" s="67"/>
      <c r="N58" s="67"/>
      <c r="O58" s="67"/>
      <c r="P58" s="65"/>
      <c r="Q58" s="160"/>
      <c r="R58" s="160"/>
      <c r="S58" s="67"/>
      <c r="T58" s="67"/>
      <c r="U58" s="67"/>
      <c r="V58" s="67"/>
      <c r="W58" s="67"/>
      <c r="X58" s="67"/>
      <c r="Y58" s="67"/>
      <c r="Z58" s="67"/>
      <c r="AA58" s="67"/>
      <c r="AB58" s="2"/>
      <c r="AC58" s="157"/>
      <c r="AD58" s="157"/>
      <c r="AE58" s="2"/>
      <c r="AF58" s="4"/>
      <c r="AG58" s="55"/>
      <c r="AH58" s="55"/>
      <c r="AI58" s="163"/>
      <c r="AJ58" s="163"/>
      <c r="AK58" s="55"/>
      <c r="AL58" s="444" t="s">
        <v>48</v>
      </c>
      <c r="AM58" s="445"/>
      <c r="AN58" s="445"/>
      <c r="AO58" s="445"/>
      <c r="AP58" s="445"/>
      <c r="AQ58" s="445"/>
      <c r="AR58" s="445"/>
      <c r="AS58" s="445"/>
      <c r="AT58" s="445"/>
      <c r="AU58" s="445"/>
      <c r="AV58" s="445"/>
      <c r="AW58" s="445"/>
      <c r="AX58" s="445"/>
      <c r="AY58" s="445"/>
      <c r="AZ58" s="445"/>
      <c r="BA58" s="445"/>
      <c r="BB58" s="445"/>
      <c r="BC58" s="447"/>
    </row>
    <row r="59" spans="1:55" s="62" customFormat="1" ht="18" customHeight="1" x14ac:dyDescent="0.2">
      <c r="A59" s="448"/>
      <c r="B59" s="449"/>
      <c r="C59" s="450"/>
      <c r="D59" s="5" t="s">
        <v>1</v>
      </c>
      <c r="E59" s="2"/>
      <c r="F59" s="2"/>
      <c r="G59" s="2"/>
      <c r="H59" s="2"/>
      <c r="I59" s="67" t="s">
        <v>24</v>
      </c>
      <c r="J59" s="4"/>
      <c r="K59" s="158"/>
      <c r="L59" s="158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2"/>
      <c r="AC59" s="157"/>
      <c r="AD59" s="157"/>
      <c r="AE59" s="2"/>
      <c r="AF59" s="4"/>
      <c r="AG59" s="2"/>
      <c r="AH59" s="2"/>
      <c r="AI59" s="157"/>
      <c r="AJ59" s="157"/>
      <c r="AK59" s="2"/>
      <c r="AL59" s="448"/>
      <c r="AM59" s="449"/>
      <c r="AN59" s="449"/>
      <c r="AO59" s="449"/>
      <c r="AP59" s="449"/>
      <c r="AQ59" s="449"/>
      <c r="AR59" s="449"/>
      <c r="AS59" s="449"/>
      <c r="AT59" s="449"/>
      <c r="AU59" s="449"/>
      <c r="AV59" s="449"/>
      <c r="AW59" s="449"/>
      <c r="AX59" s="449"/>
      <c r="AY59" s="449"/>
      <c r="AZ59" s="449"/>
      <c r="BA59" s="449"/>
      <c r="BB59" s="449"/>
      <c r="BC59" s="451"/>
    </row>
    <row r="60" spans="1:55" s="62" customFormat="1" ht="18" customHeight="1" thickBot="1" x14ac:dyDescent="0.25">
      <c r="A60" s="452"/>
      <c r="B60" s="453"/>
      <c r="C60" s="454"/>
      <c r="D60" s="69"/>
      <c r="E60" s="37"/>
      <c r="F60" s="37"/>
      <c r="G60" s="37"/>
      <c r="H60" s="37"/>
      <c r="I60" s="37"/>
      <c r="J60" s="37"/>
      <c r="K60" s="37"/>
      <c r="L60" s="37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58"/>
      <c r="AC60" s="159"/>
      <c r="AD60" s="159"/>
      <c r="AE60" s="58"/>
      <c r="AF60" s="37"/>
      <c r="AG60" s="6"/>
      <c r="AH60" s="6"/>
      <c r="AI60" s="164"/>
      <c r="AJ60" s="164"/>
      <c r="AK60" s="6"/>
      <c r="AL60" s="327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329"/>
    </row>
    <row r="61" spans="1:55" s="62" customFormat="1" ht="6" customHeight="1" thickBot="1" x14ac:dyDescent="0.25">
      <c r="A61" s="71"/>
      <c r="N61" s="60"/>
      <c r="O61" s="60"/>
      <c r="P61" s="60"/>
      <c r="Q61" s="165"/>
      <c r="R61" s="165"/>
      <c r="S61" s="60"/>
      <c r="T61" s="60"/>
      <c r="U61" s="60"/>
      <c r="V61" s="60"/>
      <c r="W61" s="165"/>
      <c r="X61" s="165"/>
      <c r="Y61" s="60"/>
      <c r="Z61" s="60"/>
      <c r="AA61" s="60"/>
      <c r="AB61" s="60"/>
      <c r="AC61" s="165"/>
      <c r="AD61" s="165"/>
      <c r="AE61" s="60"/>
      <c r="AF61" s="60"/>
      <c r="AG61" s="60"/>
      <c r="AH61" s="60"/>
      <c r="AI61" s="165"/>
      <c r="AJ61" s="165"/>
      <c r="AK61" s="60"/>
      <c r="AL61" s="60"/>
      <c r="AM61" s="60"/>
      <c r="AN61" s="60"/>
      <c r="AO61" s="165"/>
      <c r="AP61" s="165"/>
      <c r="AQ61" s="60"/>
      <c r="AR61" s="60"/>
      <c r="AS61" s="60"/>
      <c r="AT61" s="60"/>
      <c r="AU61" s="165"/>
      <c r="AV61" s="165"/>
      <c r="AW61" s="60"/>
      <c r="AX61" s="60"/>
      <c r="AY61" s="60"/>
      <c r="AZ61" s="72"/>
      <c r="BA61" s="72"/>
      <c r="BB61" s="72"/>
      <c r="BC61" s="73"/>
    </row>
    <row r="62" spans="1:55" s="62" customFormat="1" x14ac:dyDescent="0.2">
      <c r="A62" s="516" t="s">
        <v>2</v>
      </c>
      <c r="B62" s="458" t="s">
        <v>42</v>
      </c>
      <c r="C62" s="459"/>
      <c r="D62" s="464" t="s">
        <v>3</v>
      </c>
      <c r="E62" s="465"/>
      <c r="F62" s="466"/>
      <c r="G62" s="471" t="s">
        <v>4</v>
      </c>
      <c r="H62" s="355"/>
      <c r="I62" s="355"/>
      <c r="J62" s="355"/>
      <c r="K62" s="355"/>
      <c r="L62" s="355"/>
      <c r="M62" s="355"/>
      <c r="N62" s="471" t="s">
        <v>50</v>
      </c>
      <c r="O62" s="355"/>
      <c r="P62" s="355"/>
      <c r="Q62" s="355"/>
      <c r="R62" s="355"/>
      <c r="S62" s="355"/>
      <c r="T62" s="355"/>
      <c r="U62" s="355"/>
      <c r="V62" s="355"/>
      <c r="W62" s="355"/>
      <c r="X62" s="355"/>
      <c r="Y62" s="355"/>
      <c r="Z62" s="355"/>
      <c r="AA62" s="355"/>
      <c r="AB62" s="355"/>
      <c r="AC62" s="355"/>
      <c r="AD62" s="355"/>
      <c r="AE62" s="355"/>
      <c r="AF62" s="355"/>
      <c r="AG62" s="355"/>
      <c r="AH62" s="355"/>
      <c r="AI62" s="355"/>
      <c r="AJ62" s="355"/>
      <c r="AK62" s="355"/>
      <c r="AL62" s="355"/>
      <c r="AM62" s="355"/>
      <c r="AN62" s="355"/>
      <c r="AO62" s="355"/>
      <c r="AP62" s="355"/>
      <c r="AQ62" s="355"/>
      <c r="AR62" s="355"/>
      <c r="AS62" s="355"/>
      <c r="AT62" s="355"/>
      <c r="AU62" s="355"/>
      <c r="AV62" s="355"/>
      <c r="AW62" s="355"/>
      <c r="AX62" s="355"/>
      <c r="AY62" s="355"/>
      <c r="AZ62" s="355"/>
      <c r="BA62" s="355"/>
      <c r="BB62" s="355"/>
      <c r="BC62" s="356"/>
    </row>
    <row r="63" spans="1:55" s="62" customFormat="1" x14ac:dyDescent="0.2">
      <c r="A63" s="517"/>
      <c r="B63" s="460"/>
      <c r="C63" s="461"/>
      <c r="D63" s="467"/>
      <c r="E63" s="468"/>
      <c r="F63" s="469"/>
      <c r="G63" s="509" t="s">
        <v>5</v>
      </c>
      <c r="H63" s="424" t="s">
        <v>6</v>
      </c>
      <c r="I63" s="424"/>
      <c r="J63" s="424"/>
      <c r="K63" s="426"/>
      <c r="L63" s="426"/>
      <c r="M63" s="426"/>
      <c r="N63" s="300" t="s">
        <v>51</v>
      </c>
      <c r="O63" s="301"/>
      <c r="P63" s="301"/>
      <c r="Q63" s="302"/>
      <c r="R63" s="302"/>
      <c r="S63" s="303"/>
      <c r="T63" s="300" t="s">
        <v>52</v>
      </c>
      <c r="U63" s="301"/>
      <c r="V63" s="301"/>
      <c r="W63" s="302"/>
      <c r="X63" s="302"/>
      <c r="Y63" s="303"/>
      <c r="Z63" s="300" t="s">
        <v>53</v>
      </c>
      <c r="AA63" s="301"/>
      <c r="AB63" s="301"/>
      <c r="AC63" s="302"/>
      <c r="AD63" s="302"/>
      <c r="AE63" s="303"/>
      <c r="AF63" s="300" t="s">
        <v>54</v>
      </c>
      <c r="AG63" s="301"/>
      <c r="AH63" s="301"/>
      <c r="AI63" s="302"/>
      <c r="AJ63" s="302"/>
      <c r="AK63" s="303"/>
      <c r="AL63" s="300" t="s">
        <v>55</v>
      </c>
      <c r="AM63" s="301"/>
      <c r="AN63" s="301"/>
      <c r="AO63" s="302"/>
      <c r="AP63" s="302"/>
      <c r="AQ63" s="303"/>
      <c r="AR63" s="300" t="s">
        <v>56</v>
      </c>
      <c r="AS63" s="301"/>
      <c r="AT63" s="301"/>
      <c r="AU63" s="302"/>
      <c r="AV63" s="302"/>
      <c r="AW63" s="303"/>
      <c r="AX63" s="300" t="s">
        <v>57</v>
      </c>
      <c r="AY63" s="301"/>
      <c r="AZ63" s="301"/>
      <c r="BA63" s="302"/>
      <c r="BB63" s="302"/>
      <c r="BC63" s="303"/>
    </row>
    <row r="64" spans="1:55" s="62" customFormat="1" ht="12.75" customHeight="1" x14ac:dyDescent="0.2">
      <c r="A64" s="517"/>
      <c r="B64" s="460"/>
      <c r="C64" s="461"/>
      <c r="D64" s="418" t="s">
        <v>7</v>
      </c>
      <c r="E64" s="473" t="s">
        <v>8</v>
      </c>
      <c r="F64" s="294" t="s">
        <v>34</v>
      </c>
      <c r="G64" s="422"/>
      <c r="H64" s="424" t="s">
        <v>9</v>
      </c>
      <c r="I64" s="424" t="s">
        <v>10</v>
      </c>
      <c r="J64" s="424" t="s">
        <v>58</v>
      </c>
      <c r="K64" s="298" t="s">
        <v>191</v>
      </c>
      <c r="L64" s="298" t="s">
        <v>190</v>
      </c>
      <c r="M64" s="426" t="s">
        <v>23</v>
      </c>
      <c r="N64" s="441" t="s">
        <v>79</v>
      </c>
      <c r="O64" s="442"/>
      <c r="P64" s="442"/>
      <c r="Q64" s="442"/>
      <c r="R64" s="442"/>
      <c r="S64" s="442"/>
      <c r="T64" s="442"/>
      <c r="U64" s="442"/>
      <c r="V64" s="442"/>
      <c r="W64" s="442"/>
      <c r="X64" s="442"/>
      <c r="Y64" s="442"/>
      <c r="Z64" s="442"/>
      <c r="AA64" s="442"/>
      <c r="AB64" s="442"/>
      <c r="AC64" s="442"/>
      <c r="AD64" s="442"/>
      <c r="AE64" s="442"/>
      <c r="AF64" s="442"/>
      <c r="AG64" s="442"/>
      <c r="AH64" s="442"/>
      <c r="AI64" s="442"/>
      <c r="AJ64" s="442"/>
      <c r="AK64" s="442"/>
      <c r="AL64" s="442"/>
      <c r="AM64" s="442"/>
      <c r="AN64" s="442"/>
      <c r="AO64" s="442"/>
      <c r="AP64" s="442"/>
      <c r="AQ64" s="442"/>
      <c r="AR64" s="442"/>
      <c r="AS64" s="442"/>
      <c r="AT64" s="442"/>
      <c r="AU64" s="442"/>
      <c r="AV64" s="442"/>
      <c r="AW64" s="442"/>
      <c r="AX64" s="442"/>
      <c r="AY64" s="442"/>
      <c r="AZ64" s="442"/>
      <c r="BA64" s="442"/>
      <c r="BB64" s="442"/>
      <c r="BC64" s="443"/>
    </row>
    <row r="65" spans="1:57" s="62" customFormat="1" x14ac:dyDescent="0.2">
      <c r="A65" s="517"/>
      <c r="B65" s="460"/>
      <c r="C65" s="461"/>
      <c r="D65" s="418"/>
      <c r="E65" s="474"/>
      <c r="F65" s="421"/>
      <c r="G65" s="422"/>
      <c r="H65" s="424"/>
      <c r="I65" s="424"/>
      <c r="J65" s="424"/>
      <c r="K65" s="310"/>
      <c r="L65" s="310"/>
      <c r="M65" s="426"/>
      <c r="N65" s="296" t="s">
        <v>9</v>
      </c>
      <c r="O65" s="298" t="s">
        <v>10</v>
      </c>
      <c r="P65" s="280" t="s">
        <v>11</v>
      </c>
      <c r="Q65" s="280" t="s">
        <v>191</v>
      </c>
      <c r="R65" s="280" t="s">
        <v>190</v>
      </c>
      <c r="S65" s="294" t="s">
        <v>23</v>
      </c>
      <c r="T65" s="296" t="s">
        <v>9</v>
      </c>
      <c r="U65" s="298" t="s">
        <v>10</v>
      </c>
      <c r="V65" s="280" t="s">
        <v>11</v>
      </c>
      <c r="W65" s="280" t="s">
        <v>191</v>
      </c>
      <c r="X65" s="280" t="s">
        <v>190</v>
      </c>
      <c r="Y65" s="294" t="s">
        <v>23</v>
      </c>
      <c r="Z65" s="296" t="s">
        <v>9</v>
      </c>
      <c r="AA65" s="298" t="s">
        <v>10</v>
      </c>
      <c r="AB65" s="280" t="s">
        <v>11</v>
      </c>
      <c r="AC65" s="280" t="s">
        <v>191</v>
      </c>
      <c r="AD65" s="280" t="s">
        <v>190</v>
      </c>
      <c r="AE65" s="294" t="s">
        <v>23</v>
      </c>
      <c r="AF65" s="296" t="s">
        <v>9</v>
      </c>
      <c r="AG65" s="298" t="s">
        <v>10</v>
      </c>
      <c r="AH65" s="280" t="s">
        <v>11</v>
      </c>
      <c r="AI65" s="280" t="s">
        <v>191</v>
      </c>
      <c r="AJ65" s="280" t="s">
        <v>190</v>
      </c>
      <c r="AK65" s="294" t="s">
        <v>23</v>
      </c>
      <c r="AL65" s="296" t="s">
        <v>9</v>
      </c>
      <c r="AM65" s="298" t="s">
        <v>10</v>
      </c>
      <c r="AN65" s="280" t="s">
        <v>11</v>
      </c>
      <c r="AO65" s="280" t="s">
        <v>191</v>
      </c>
      <c r="AP65" s="280" t="s">
        <v>190</v>
      </c>
      <c r="AQ65" s="294" t="s">
        <v>23</v>
      </c>
      <c r="AR65" s="296" t="s">
        <v>9</v>
      </c>
      <c r="AS65" s="298" t="s">
        <v>10</v>
      </c>
      <c r="AT65" s="280" t="s">
        <v>11</v>
      </c>
      <c r="AU65" s="280" t="s">
        <v>191</v>
      </c>
      <c r="AV65" s="280" t="s">
        <v>190</v>
      </c>
      <c r="AW65" s="294" t="s">
        <v>23</v>
      </c>
      <c r="AX65" s="296" t="s">
        <v>9</v>
      </c>
      <c r="AY65" s="298" t="s">
        <v>10</v>
      </c>
      <c r="AZ65" s="280" t="s">
        <v>11</v>
      </c>
      <c r="BA65" s="280" t="s">
        <v>191</v>
      </c>
      <c r="BB65" s="280" t="s">
        <v>190</v>
      </c>
      <c r="BC65" s="294" t="s">
        <v>23</v>
      </c>
    </row>
    <row r="66" spans="1:57" s="62" customFormat="1" ht="13.5" thickBot="1" x14ac:dyDescent="0.25">
      <c r="A66" s="518"/>
      <c r="B66" s="462"/>
      <c r="C66" s="463"/>
      <c r="D66" s="419"/>
      <c r="E66" s="475"/>
      <c r="F66" s="295"/>
      <c r="G66" s="423"/>
      <c r="H66" s="425"/>
      <c r="I66" s="425"/>
      <c r="J66" s="425"/>
      <c r="K66" s="299"/>
      <c r="L66" s="299"/>
      <c r="M66" s="427"/>
      <c r="N66" s="297"/>
      <c r="O66" s="299"/>
      <c r="P66" s="281"/>
      <c r="Q66" s="281"/>
      <c r="R66" s="281"/>
      <c r="S66" s="295"/>
      <c r="T66" s="297"/>
      <c r="U66" s="299"/>
      <c r="V66" s="281"/>
      <c r="W66" s="281"/>
      <c r="X66" s="281"/>
      <c r="Y66" s="295"/>
      <c r="Z66" s="297"/>
      <c r="AA66" s="299"/>
      <c r="AB66" s="281"/>
      <c r="AC66" s="281"/>
      <c r="AD66" s="281"/>
      <c r="AE66" s="295"/>
      <c r="AF66" s="297"/>
      <c r="AG66" s="299"/>
      <c r="AH66" s="281"/>
      <c r="AI66" s="281"/>
      <c r="AJ66" s="281"/>
      <c r="AK66" s="295"/>
      <c r="AL66" s="297"/>
      <c r="AM66" s="299"/>
      <c r="AN66" s="281"/>
      <c r="AO66" s="281"/>
      <c r="AP66" s="281"/>
      <c r="AQ66" s="295"/>
      <c r="AR66" s="297"/>
      <c r="AS66" s="299"/>
      <c r="AT66" s="281"/>
      <c r="AU66" s="281"/>
      <c r="AV66" s="281"/>
      <c r="AW66" s="295"/>
      <c r="AX66" s="297"/>
      <c r="AY66" s="299"/>
      <c r="AZ66" s="281"/>
      <c r="BA66" s="281"/>
      <c r="BB66" s="281"/>
      <c r="BC66" s="295"/>
    </row>
    <row r="67" spans="1:57" s="44" customFormat="1" ht="18" customHeight="1" thickBot="1" x14ac:dyDescent="0.25">
      <c r="A67" s="75" t="s">
        <v>12</v>
      </c>
      <c r="B67" s="438" t="s">
        <v>59</v>
      </c>
      <c r="C67" s="438"/>
      <c r="D67" s="502"/>
      <c r="E67" s="502"/>
      <c r="F67" s="76"/>
      <c r="G67" s="77"/>
      <c r="H67" s="502"/>
      <c r="I67" s="502"/>
      <c r="J67" s="502"/>
      <c r="K67" s="502"/>
      <c r="L67" s="502"/>
      <c r="M67" s="502"/>
      <c r="N67" s="503"/>
      <c r="O67" s="503"/>
      <c r="P67" s="503"/>
      <c r="Q67" s="503"/>
      <c r="R67" s="503"/>
      <c r="S67" s="503"/>
      <c r="T67" s="503"/>
      <c r="U67" s="503"/>
      <c r="V67" s="503"/>
      <c r="W67" s="503"/>
      <c r="X67" s="503"/>
      <c r="Y67" s="503"/>
      <c r="Z67" s="503"/>
      <c r="AA67" s="503"/>
      <c r="AB67" s="503"/>
      <c r="AC67" s="503"/>
      <c r="AD67" s="503"/>
      <c r="AE67" s="503"/>
      <c r="AF67" s="503"/>
      <c r="AG67" s="503"/>
      <c r="AH67" s="503"/>
      <c r="AI67" s="503"/>
      <c r="AJ67" s="503"/>
      <c r="AK67" s="503"/>
      <c r="AL67" s="503"/>
      <c r="AM67" s="503"/>
      <c r="AN67" s="503"/>
      <c r="AO67" s="503"/>
      <c r="AP67" s="503"/>
      <c r="AQ67" s="503"/>
      <c r="AR67" s="503"/>
      <c r="AS67" s="503"/>
      <c r="AT67" s="503"/>
      <c r="AU67" s="503"/>
      <c r="AV67" s="503"/>
      <c r="AW67" s="503"/>
      <c r="AX67" s="503"/>
      <c r="AY67" s="503"/>
      <c r="AZ67" s="503"/>
      <c r="BA67" s="503"/>
      <c r="BB67" s="503"/>
      <c r="BC67" s="504"/>
    </row>
    <row r="68" spans="1:57" s="62" customFormat="1" ht="18" customHeight="1" thickBot="1" x14ac:dyDescent="0.25">
      <c r="A68" s="12" t="s">
        <v>13</v>
      </c>
      <c r="B68" s="399" t="s">
        <v>176</v>
      </c>
      <c r="C68" s="400"/>
      <c r="D68" s="10"/>
      <c r="E68" s="11">
        <v>4</v>
      </c>
      <c r="F68" s="8">
        <v>8</v>
      </c>
      <c r="G68" s="15">
        <f t="shared" ref="G68:G72" si="0">SUM(H68:M68)</f>
        <v>120</v>
      </c>
      <c r="H68" s="16"/>
      <c r="I68" s="16"/>
      <c r="J68" s="16">
        <v>120</v>
      </c>
      <c r="K68" s="16"/>
      <c r="L68" s="16"/>
      <c r="M68" s="168"/>
      <c r="N68" s="186"/>
      <c r="O68" s="187"/>
      <c r="P68" s="187"/>
      <c r="Q68" s="188"/>
      <c r="R68" s="188"/>
      <c r="S68" s="188"/>
      <c r="T68" s="197"/>
      <c r="U68" s="198"/>
      <c r="V68" s="198"/>
      <c r="W68" s="194"/>
      <c r="X68" s="194"/>
      <c r="Y68" s="199"/>
      <c r="Z68" s="200"/>
      <c r="AA68" s="201"/>
      <c r="AB68" s="201">
        <v>30</v>
      </c>
      <c r="AC68" s="202"/>
      <c r="AD68" s="202"/>
      <c r="AE68" s="203"/>
      <c r="AF68" s="204"/>
      <c r="AG68" s="187"/>
      <c r="AH68" s="187">
        <v>30</v>
      </c>
      <c r="AI68" s="188"/>
      <c r="AJ68" s="188"/>
      <c r="AK68" s="205"/>
      <c r="AL68" s="206"/>
      <c r="AM68" s="207"/>
      <c r="AN68" s="207">
        <v>30</v>
      </c>
      <c r="AO68" s="208"/>
      <c r="AP68" s="208"/>
      <c r="AQ68" s="203"/>
      <c r="AR68" s="206"/>
      <c r="AS68" s="187"/>
      <c r="AT68" s="187">
        <v>30</v>
      </c>
      <c r="AU68" s="188"/>
      <c r="AV68" s="188"/>
      <c r="AW68" s="205"/>
      <c r="AX68" s="204"/>
      <c r="AY68" s="187"/>
      <c r="AZ68" s="187"/>
      <c r="BA68" s="188"/>
      <c r="BB68" s="188"/>
      <c r="BC68" s="205"/>
    </row>
    <row r="69" spans="1:57" s="62" customFormat="1" ht="18" customHeight="1" thickBot="1" x14ac:dyDescent="0.25">
      <c r="A69" s="9" t="s">
        <v>14</v>
      </c>
      <c r="B69" s="399" t="s">
        <v>179</v>
      </c>
      <c r="C69" s="400"/>
      <c r="D69" s="10"/>
      <c r="E69" s="11">
        <v>2</v>
      </c>
      <c r="F69" s="14">
        <v>4</v>
      </c>
      <c r="G69" s="23">
        <f t="shared" si="0"/>
        <v>60</v>
      </c>
      <c r="H69" s="20">
        <v>60</v>
      </c>
      <c r="I69" s="20"/>
      <c r="J69" s="20"/>
      <c r="K69" s="142"/>
      <c r="L69" s="142"/>
      <c r="M69" s="21"/>
      <c r="N69" s="209">
        <v>30</v>
      </c>
      <c r="O69" s="184"/>
      <c r="P69" s="184"/>
      <c r="Q69" s="185"/>
      <c r="R69" s="185"/>
      <c r="S69" s="185"/>
      <c r="T69" s="210">
        <v>30</v>
      </c>
      <c r="U69" s="184"/>
      <c r="V69" s="184"/>
      <c r="W69" s="185"/>
      <c r="X69" s="185"/>
      <c r="Y69" s="211"/>
      <c r="Z69" s="209"/>
      <c r="AA69" s="212"/>
      <c r="AB69" s="212"/>
      <c r="AC69" s="213"/>
      <c r="AD69" s="213"/>
      <c r="AE69" s="214"/>
      <c r="AF69" s="215"/>
      <c r="AG69" s="184"/>
      <c r="AH69" s="184"/>
      <c r="AI69" s="185"/>
      <c r="AJ69" s="185"/>
      <c r="AK69" s="211"/>
      <c r="AL69" s="216"/>
      <c r="AM69" s="212"/>
      <c r="AN69" s="212"/>
      <c r="AO69" s="213"/>
      <c r="AP69" s="213"/>
      <c r="AQ69" s="214"/>
      <c r="AR69" s="216"/>
      <c r="AS69" s="184"/>
      <c r="AT69" s="184"/>
      <c r="AU69" s="185"/>
      <c r="AV69" s="185"/>
      <c r="AW69" s="211"/>
      <c r="AX69" s="215"/>
      <c r="AY69" s="184"/>
      <c r="AZ69" s="184"/>
      <c r="BA69" s="185"/>
      <c r="BB69" s="185"/>
      <c r="BC69" s="211"/>
    </row>
    <row r="70" spans="1:57" s="62" customFormat="1" ht="18" customHeight="1" thickBot="1" x14ac:dyDescent="0.25">
      <c r="A70" s="12" t="s">
        <v>15</v>
      </c>
      <c r="B70" s="399" t="s">
        <v>82</v>
      </c>
      <c r="C70" s="400"/>
      <c r="D70" s="10"/>
      <c r="E70" s="11">
        <v>2</v>
      </c>
      <c r="F70" s="14">
        <v>0</v>
      </c>
      <c r="G70" s="23">
        <f t="shared" si="0"/>
        <v>60</v>
      </c>
      <c r="H70" s="20"/>
      <c r="I70" s="20">
        <v>60</v>
      </c>
      <c r="J70" s="20"/>
      <c r="K70" s="142"/>
      <c r="L70" s="142"/>
      <c r="M70" s="21"/>
      <c r="N70" s="209"/>
      <c r="O70" s="184"/>
      <c r="P70" s="184"/>
      <c r="Q70" s="185"/>
      <c r="R70" s="185"/>
      <c r="S70" s="185"/>
      <c r="T70" s="210"/>
      <c r="U70" s="184"/>
      <c r="V70" s="184"/>
      <c r="W70" s="185"/>
      <c r="X70" s="185"/>
      <c r="Y70" s="211"/>
      <c r="Z70" s="209"/>
      <c r="AA70" s="212">
        <v>30</v>
      </c>
      <c r="AB70" s="212"/>
      <c r="AC70" s="213"/>
      <c r="AD70" s="213"/>
      <c r="AE70" s="214"/>
      <c r="AF70" s="215"/>
      <c r="AG70" s="184">
        <v>30</v>
      </c>
      <c r="AH70" s="184"/>
      <c r="AI70" s="185"/>
      <c r="AJ70" s="185"/>
      <c r="AK70" s="211"/>
      <c r="AL70" s="216"/>
      <c r="AM70" s="212"/>
      <c r="AN70" s="212"/>
      <c r="AO70" s="217"/>
      <c r="AP70" s="217"/>
      <c r="AQ70" s="218"/>
      <c r="AR70" s="216"/>
      <c r="AS70" s="184"/>
      <c r="AT70" s="184"/>
      <c r="AU70" s="193"/>
      <c r="AV70" s="193"/>
      <c r="AW70" s="219"/>
      <c r="AX70" s="215"/>
      <c r="AY70" s="184"/>
      <c r="AZ70" s="184"/>
      <c r="BA70" s="193"/>
      <c r="BB70" s="193"/>
      <c r="BC70" s="219"/>
    </row>
    <row r="71" spans="1:57" s="62" customFormat="1" ht="18" customHeight="1" thickBot="1" x14ac:dyDescent="0.25">
      <c r="A71" s="9" t="s">
        <v>16</v>
      </c>
      <c r="B71" s="399" t="s">
        <v>83</v>
      </c>
      <c r="C71" s="400"/>
      <c r="D71" s="80"/>
      <c r="E71" s="17">
        <v>1</v>
      </c>
      <c r="F71" s="18">
        <v>1</v>
      </c>
      <c r="G71" s="26">
        <f t="shared" si="0"/>
        <v>10</v>
      </c>
      <c r="H71" s="20">
        <v>10</v>
      </c>
      <c r="I71" s="20"/>
      <c r="J71" s="20"/>
      <c r="K71" s="142"/>
      <c r="L71" s="142"/>
      <c r="M71" s="21"/>
      <c r="N71" s="209"/>
      <c r="O71" s="212"/>
      <c r="P71" s="212"/>
      <c r="Q71" s="213"/>
      <c r="R71" s="213"/>
      <c r="S71" s="213"/>
      <c r="T71" s="209"/>
      <c r="U71" s="212"/>
      <c r="V71" s="212"/>
      <c r="W71" s="213"/>
      <c r="X71" s="213"/>
      <c r="Y71" s="214"/>
      <c r="Z71" s="209"/>
      <c r="AA71" s="212"/>
      <c r="AB71" s="212"/>
      <c r="AC71" s="213"/>
      <c r="AD71" s="213"/>
      <c r="AE71" s="214"/>
      <c r="AF71" s="216"/>
      <c r="AG71" s="212"/>
      <c r="AH71" s="212"/>
      <c r="AI71" s="213"/>
      <c r="AJ71" s="213"/>
      <c r="AK71" s="214"/>
      <c r="AL71" s="216"/>
      <c r="AM71" s="212"/>
      <c r="AN71" s="212"/>
      <c r="AO71" s="217"/>
      <c r="AP71" s="217"/>
      <c r="AQ71" s="218"/>
      <c r="AR71" s="216"/>
      <c r="AS71" s="212"/>
      <c r="AT71" s="212"/>
      <c r="AU71" s="217"/>
      <c r="AV71" s="217"/>
      <c r="AW71" s="218"/>
      <c r="AX71" s="216">
        <v>10</v>
      </c>
      <c r="AY71" s="212"/>
      <c r="AZ71" s="212"/>
      <c r="BA71" s="217"/>
      <c r="BB71" s="217"/>
      <c r="BC71" s="218"/>
    </row>
    <row r="72" spans="1:57" s="62" customFormat="1" ht="18" customHeight="1" thickBot="1" x14ac:dyDescent="0.25">
      <c r="A72" s="12" t="s">
        <v>17</v>
      </c>
      <c r="B72" s="399" t="s">
        <v>84</v>
      </c>
      <c r="C72" s="400"/>
      <c r="D72" s="39"/>
      <c r="E72" s="40">
        <v>1</v>
      </c>
      <c r="F72" s="41">
        <v>1</v>
      </c>
      <c r="G72" s="23">
        <f t="shared" si="0"/>
        <v>10</v>
      </c>
      <c r="H72" s="20">
        <v>10</v>
      </c>
      <c r="I72" s="20"/>
      <c r="J72" s="20"/>
      <c r="K72" s="142"/>
      <c r="L72" s="142"/>
      <c r="M72" s="21"/>
      <c r="N72" s="210"/>
      <c r="O72" s="184"/>
      <c r="P72" s="184"/>
      <c r="Q72" s="185"/>
      <c r="R72" s="185"/>
      <c r="S72" s="185"/>
      <c r="T72" s="210">
        <v>10</v>
      </c>
      <c r="U72" s="184"/>
      <c r="V72" s="184"/>
      <c r="W72" s="185"/>
      <c r="X72" s="185"/>
      <c r="Y72" s="211"/>
      <c r="Z72" s="209"/>
      <c r="AA72" s="212"/>
      <c r="AB72" s="212"/>
      <c r="AC72" s="213"/>
      <c r="AD72" s="213"/>
      <c r="AE72" s="214"/>
      <c r="AF72" s="215"/>
      <c r="AG72" s="184"/>
      <c r="AH72" s="184"/>
      <c r="AI72" s="185"/>
      <c r="AJ72" s="185"/>
      <c r="AK72" s="211"/>
      <c r="AL72" s="216"/>
      <c r="AM72" s="212"/>
      <c r="AN72" s="212"/>
      <c r="AO72" s="213"/>
      <c r="AP72" s="213"/>
      <c r="AQ72" s="214"/>
      <c r="AR72" s="216"/>
      <c r="AS72" s="184"/>
      <c r="AT72" s="184"/>
      <c r="AU72" s="185"/>
      <c r="AV72" s="185"/>
      <c r="AW72" s="211"/>
      <c r="AX72" s="215"/>
      <c r="AY72" s="184"/>
      <c r="AZ72" s="184"/>
      <c r="BA72" s="185"/>
      <c r="BB72" s="185"/>
      <c r="BC72" s="211"/>
    </row>
    <row r="73" spans="1:57" s="62" customFormat="1" ht="18" customHeight="1" thickBot="1" x14ac:dyDescent="0.25">
      <c r="A73" s="12" t="s">
        <v>27</v>
      </c>
      <c r="B73" s="399" t="s">
        <v>86</v>
      </c>
      <c r="C73" s="400"/>
      <c r="D73" s="143"/>
      <c r="E73" s="144">
        <v>1</v>
      </c>
      <c r="F73" s="79">
        <v>2</v>
      </c>
      <c r="G73" s="23">
        <f>SUM(H73:M73)</f>
        <v>30</v>
      </c>
      <c r="H73" s="141">
        <v>15</v>
      </c>
      <c r="I73" s="141"/>
      <c r="J73" s="141">
        <v>15</v>
      </c>
      <c r="K73" s="138"/>
      <c r="L73" s="138"/>
      <c r="M73" s="138"/>
      <c r="N73" s="189"/>
      <c r="O73" s="190"/>
      <c r="P73" s="190"/>
      <c r="Q73" s="193"/>
      <c r="R73" s="193"/>
      <c r="S73" s="193"/>
      <c r="T73" s="189"/>
      <c r="U73" s="190"/>
      <c r="V73" s="190"/>
      <c r="W73" s="193"/>
      <c r="X73" s="193"/>
      <c r="Y73" s="219"/>
      <c r="Z73" s="220"/>
      <c r="AA73" s="221"/>
      <c r="AB73" s="221"/>
      <c r="AC73" s="217"/>
      <c r="AD73" s="217"/>
      <c r="AE73" s="218"/>
      <c r="AF73" s="183"/>
      <c r="AG73" s="190"/>
      <c r="AH73" s="190"/>
      <c r="AI73" s="193"/>
      <c r="AJ73" s="193"/>
      <c r="AK73" s="219"/>
      <c r="AL73" s="222"/>
      <c r="AM73" s="221"/>
      <c r="AN73" s="221"/>
      <c r="AO73" s="217"/>
      <c r="AP73" s="217"/>
      <c r="AQ73" s="218"/>
      <c r="AR73" s="222"/>
      <c r="AS73" s="190"/>
      <c r="AT73" s="190"/>
      <c r="AU73" s="193"/>
      <c r="AV73" s="193"/>
      <c r="AW73" s="219"/>
      <c r="AX73" s="183">
        <v>15</v>
      </c>
      <c r="AY73" s="190"/>
      <c r="AZ73" s="190">
        <v>15</v>
      </c>
      <c r="BA73" s="193"/>
      <c r="BB73" s="193"/>
      <c r="BC73" s="219"/>
    </row>
    <row r="74" spans="1:57" s="62" customFormat="1" ht="18" customHeight="1" thickBot="1" x14ac:dyDescent="0.25">
      <c r="A74" s="12" t="s">
        <v>28</v>
      </c>
      <c r="B74" s="399" t="s">
        <v>85</v>
      </c>
      <c r="C74" s="400"/>
      <c r="D74" s="81"/>
      <c r="E74" s="29">
        <v>1</v>
      </c>
      <c r="F74" s="82">
        <v>2</v>
      </c>
      <c r="G74" s="23">
        <f>SUM(H74:M74)</f>
        <v>30</v>
      </c>
      <c r="H74" s="27">
        <v>30</v>
      </c>
      <c r="I74" s="27"/>
      <c r="J74" s="27"/>
      <c r="K74" s="28"/>
      <c r="L74" s="28"/>
      <c r="M74" s="28"/>
      <c r="N74" s="223"/>
      <c r="O74" s="224"/>
      <c r="P74" s="224"/>
      <c r="Q74" s="225"/>
      <c r="R74" s="225"/>
      <c r="S74" s="225"/>
      <c r="T74" s="223"/>
      <c r="U74" s="224"/>
      <c r="V74" s="224"/>
      <c r="W74" s="225"/>
      <c r="X74" s="225"/>
      <c r="Y74" s="226"/>
      <c r="Z74" s="227"/>
      <c r="AA74" s="228"/>
      <c r="AB74" s="228"/>
      <c r="AC74" s="229"/>
      <c r="AD74" s="229"/>
      <c r="AE74" s="230"/>
      <c r="AF74" s="231"/>
      <c r="AG74" s="224"/>
      <c r="AH74" s="224"/>
      <c r="AI74" s="225"/>
      <c r="AJ74" s="225"/>
      <c r="AK74" s="226"/>
      <c r="AL74" s="232"/>
      <c r="AM74" s="228"/>
      <c r="AN74" s="228"/>
      <c r="AO74" s="229"/>
      <c r="AP74" s="229"/>
      <c r="AQ74" s="230"/>
      <c r="AR74" s="232"/>
      <c r="AS74" s="224"/>
      <c r="AT74" s="224"/>
      <c r="AU74" s="225"/>
      <c r="AV74" s="225"/>
      <c r="AW74" s="226"/>
      <c r="AX74" s="231">
        <v>30</v>
      </c>
      <c r="AY74" s="224"/>
      <c r="AZ74" s="224"/>
      <c r="BA74" s="225"/>
      <c r="BB74" s="225"/>
      <c r="BC74" s="226"/>
    </row>
    <row r="75" spans="1:57" s="62" customFormat="1" ht="15" customHeight="1" thickTop="1" x14ac:dyDescent="0.2">
      <c r="A75" s="83"/>
      <c r="B75" s="429" t="s">
        <v>18</v>
      </c>
      <c r="C75" s="430"/>
      <c r="D75" s="433">
        <f t="shared" ref="D75:BC75" si="1">SUM(D68:D74)</f>
        <v>0</v>
      </c>
      <c r="E75" s="311">
        <f t="shared" si="1"/>
        <v>12</v>
      </c>
      <c r="F75" s="313">
        <f>SUM(F68:F74)</f>
        <v>18</v>
      </c>
      <c r="G75" s="436">
        <f t="shared" si="1"/>
        <v>320</v>
      </c>
      <c r="H75" s="311">
        <f>SUM(H68:H74)</f>
        <v>125</v>
      </c>
      <c r="I75" s="311">
        <f t="shared" si="1"/>
        <v>60</v>
      </c>
      <c r="J75" s="311">
        <f>SUM(J68:K74)</f>
        <v>135</v>
      </c>
      <c r="K75" s="311">
        <f>SUM(K68:K74)</f>
        <v>0</v>
      </c>
      <c r="L75" s="311">
        <f>SUM(L68:L74)</f>
        <v>0</v>
      </c>
      <c r="M75" s="313">
        <f t="shared" si="1"/>
        <v>0</v>
      </c>
      <c r="N75" s="84">
        <f t="shared" si="1"/>
        <v>30</v>
      </c>
      <c r="O75" s="85">
        <f t="shared" si="1"/>
        <v>0</v>
      </c>
      <c r="P75" s="85">
        <f t="shared" si="1"/>
        <v>0</v>
      </c>
      <c r="Q75" s="86">
        <f>SUM(Q68:Q74)</f>
        <v>0</v>
      </c>
      <c r="R75" s="86">
        <f>SUM(R68:R74)</f>
        <v>0</v>
      </c>
      <c r="S75" s="86">
        <f>SUM(S68:S74)</f>
        <v>0</v>
      </c>
      <c r="T75" s="84">
        <f t="shared" si="1"/>
        <v>40</v>
      </c>
      <c r="U75" s="85">
        <f t="shared" si="1"/>
        <v>0</v>
      </c>
      <c r="V75" s="85">
        <f t="shared" si="1"/>
        <v>0</v>
      </c>
      <c r="W75" s="86">
        <f>SUM(W68:W74)</f>
        <v>0</v>
      </c>
      <c r="X75" s="86">
        <f>SUM(X68:X74)</f>
        <v>0</v>
      </c>
      <c r="Y75" s="87">
        <f t="shared" si="1"/>
        <v>0</v>
      </c>
      <c r="Z75" s="84">
        <f t="shared" si="1"/>
        <v>0</v>
      </c>
      <c r="AA75" s="85">
        <f t="shared" si="1"/>
        <v>30</v>
      </c>
      <c r="AB75" s="85">
        <f t="shared" si="1"/>
        <v>30</v>
      </c>
      <c r="AC75" s="86">
        <f>SUM(AC68:AC74)</f>
        <v>0</v>
      </c>
      <c r="AD75" s="86">
        <f>SUM(AD68:AD74)</f>
        <v>0</v>
      </c>
      <c r="AE75" s="87">
        <f t="shared" si="1"/>
        <v>0</v>
      </c>
      <c r="AF75" s="88">
        <f t="shared" si="1"/>
        <v>0</v>
      </c>
      <c r="AG75" s="85">
        <f t="shared" si="1"/>
        <v>30</v>
      </c>
      <c r="AH75" s="85">
        <f t="shared" si="1"/>
        <v>30</v>
      </c>
      <c r="AI75" s="86">
        <f>SUM(AI68:AI74)</f>
        <v>0</v>
      </c>
      <c r="AJ75" s="86">
        <f>SUM(AJ68:AJ74)</f>
        <v>0</v>
      </c>
      <c r="AK75" s="87">
        <f t="shared" si="1"/>
        <v>0</v>
      </c>
      <c r="AL75" s="88">
        <f t="shared" si="1"/>
        <v>0</v>
      </c>
      <c r="AM75" s="85">
        <f t="shared" si="1"/>
        <v>0</v>
      </c>
      <c r="AN75" s="85">
        <f t="shared" si="1"/>
        <v>30</v>
      </c>
      <c r="AO75" s="86">
        <f>SUM(AO68:AO74)</f>
        <v>0</v>
      </c>
      <c r="AP75" s="86">
        <f>SUM(AP68:AP74)</f>
        <v>0</v>
      </c>
      <c r="AQ75" s="87">
        <f t="shared" si="1"/>
        <v>0</v>
      </c>
      <c r="AR75" s="84">
        <f t="shared" si="1"/>
        <v>0</v>
      </c>
      <c r="AS75" s="85">
        <f t="shared" si="1"/>
        <v>0</v>
      </c>
      <c r="AT75" s="85">
        <f t="shared" si="1"/>
        <v>30</v>
      </c>
      <c r="AU75" s="86">
        <f>SUM(AU68:AU74)</f>
        <v>0</v>
      </c>
      <c r="AV75" s="86">
        <f>SUM(AV68:AV74)</f>
        <v>0</v>
      </c>
      <c r="AW75" s="87">
        <f t="shared" si="1"/>
        <v>0</v>
      </c>
      <c r="AX75" s="88">
        <f t="shared" si="1"/>
        <v>55</v>
      </c>
      <c r="AY75" s="85">
        <f t="shared" si="1"/>
        <v>0</v>
      </c>
      <c r="AZ75" s="85">
        <f t="shared" si="1"/>
        <v>15</v>
      </c>
      <c r="BA75" s="86">
        <f>SUM(BA68:BA74)</f>
        <v>0</v>
      </c>
      <c r="BB75" s="86">
        <f>SUM(BB68:BB74)</f>
        <v>0</v>
      </c>
      <c r="BC75" s="87">
        <f t="shared" si="1"/>
        <v>0</v>
      </c>
    </row>
    <row r="76" spans="1:57" s="62" customFormat="1" ht="13.5" thickBot="1" x14ac:dyDescent="0.25">
      <c r="A76" s="89"/>
      <c r="B76" s="431"/>
      <c r="C76" s="432"/>
      <c r="D76" s="434"/>
      <c r="E76" s="312"/>
      <c r="F76" s="435"/>
      <c r="G76" s="513"/>
      <c r="H76" s="312"/>
      <c r="I76" s="312"/>
      <c r="J76" s="312"/>
      <c r="K76" s="312"/>
      <c r="L76" s="312"/>
      <c r="M76" s="435"/>
      <c r="N76" s="304">
        <f>SUM(N75:S75)</f>
        <v>30</v>
      </c>
      <c r="O76" s="305"/>
      <c r="P76" s="305"/>
      <c r="Q76" s="305"/>
      <c r="R76" s="305"/>
      <c r="S76" s="306"/>
      <c r="T76" s="304">
        <f>SUM(T75:Y75)</f>
        <v>40</v>
      </c>
      <c r="U76" s="305"/>
      <c r="V76" s="305"/>
      <c r="W76" s="305"/>
      <c r="X76" s="305"/>
      <c r="Y76" s="306"/>
      <c r="Z76" s="304">
        <f>SUM(Z75:AE75)</f>
        <v>60</v>
      </c>
      <c r="AA76" s="305"/>
      <c r="AB76" s="305"/>
      <c r="AC76" s="305"/>
      <c r="AD76" s="305"/>
      <c r="AE76" s="306"/>
      <c r="AF76" s="89"/>
      <c r="AG76" s="90">
        <f>SUM(AF75:AK75)</f>
        <v>60</v>
      </c>
      <c r="AH76" s="90"/>
      <c r="AI76" s="90"/>
      <c r="AJ76" s="90"/>
      <c r="AK76" s="91"/>
      <c r="AL76" s="304">
        <f>SUM(AL75:AQ75)</f>
        <v>30</v>
      </c>
      <c r="AM76" s="305"/>
      <c r="AN76" s="305"/>
      <c r="AO76" s="305"/>
      <c r="AP76" s="305"/>
      <c r="AQ76" s="306"/>
      <c r="AR76" s="304">
        <f>SUM(AR75:AW75)</f>
        <v>30</v>
      </c>
      <c r="AS76" s="305"/>
      <c r="AT76" s="305"/>
      <c r="AU76" s="305"/>
      <c r="AV76" s="305"/>
      <c r="AW76" s="306"/>
      <c r="AX76" s="304">
        <f>SUM(AX75:BC75)</f>
        <v>70</v>
      </c>
      <c r="AY76" s="305"/>
      <c r="AZ76" s="305"/>
      <c r="BA76" s="305"/>
      <c r="BB76" s="305"/>
      <c r="BC76" s="306"/>
    </row>
    <row r="77" spans="1:57" s="62" customFormat="1" ht="12.75" customHeight="1" x14ac:dyDescent="0.2">
      <c r="A77" s="414" t="s">
        <v>60</v>
      </c>
      <c r="B77" s="415"/>
      <c r="C77" s="416"/>
      <c r="D77" s="417" t="s">
        <v>7</v>
      </c>
      <c r="E77" s="420" t="s">
        <v>8</v>
      </c>
      <c r="F77" s="294" t="s">
        <v>34</v>
      </c>
      <c r="G77" s="472" t="s">
        <v>5</v>
      </c>
      <c r="H77" s="424" t="s">
        <v>9</v>
      </c>
      <c r="I77" s="424" t="s">
        <v>10</v>
      </c>
      <c r="J77" s="424" t="s">
        <v>58</v>
      </c>
      <c r="K77" s="428" t="s">
        <v>191</v>
      </c>
      <c r="L77" s="428" t="s">
        <v>190</v>
      </c>
      <c r="M77" s="426" t="s">
        <v>23</v>
      </c>
      <c r="N77" s="300" t="s">
        <v>51</v>
      </c>
      <c r="O77" s="301"/>
      <c r="P77" s="301"/>
      <c r="Q77" s="302"/>
      <c r="R77" s="302"/>
      <c r="S77" s="303"/>
      <c r="T77" s="300" t="s">
        <v>52</v>
      </c>
      <c r="U77" s="301"/>
      <c r="V77" s="301"/>
      <c r="W77" s="302"/>
      <c r="X77" s="302"/>
      <c r="Y77" s="303"/>
      <c r="Z77" s="300" t="s">
        <v>53</v>
      </c>
      <c r="AA77" s="301"/>
      <c r="AB77" s="301"/>
      <c r="AC77" s="302"/>
      <c r="AD77" s="302"/>
      <c r="AE77" s="303"/>
      <c r="AF77" s="300" t="s">
        <v>54</v>
      </c>
      <c r="AG77" s="301"/>
      <c r="AH77" s="301"/>
      <c r="AI77" s="302"/>
      <c r="AJ77" s="302"/>
      <c r="AK77" s="303"/>
      <c r="AL77" s="300" t="s">
        <v>55</v>
      </c>
      <c r="AM77" s="301"/>
      <c r="AN77" s="301"/>
      <c r="AO77" s="302"/>
      <c r="AP77" s="302"/>
      <c r="AQ77" s="303"/>
      <c r="AR77" s="300" t="s">
        <v>56</v>
      </c>
      <c r="AS77" s="301"/>
      <c r="AT77" s="301"/>
      <c r="AU77" s="302"/>
      <c r="AV77" s="302"/>
      <c r="AW77" s="303"/>
      <c r="AX77" s="300" t="s">
        <v>57</v>
      </c>
      <c r="AY77" s="301"/>
      <c r="AZ77" s="301"/>
      <c r="BA77" s="302"/>
      <c r="BB77" s="302"/>
      <c r="BC77" s="303"/>
    </row>
    <row r="78" spans="1:57" s="62" customFormat="1" x14ac:dyDescent="0.2">
      <c r="A78" s="414"/>
      <c r="B78" s="415"/>
      <c r="C78" s="416"/>
      <c r="D78" s="418"/>
      <c r="E78" s="420"/>
      <c r="F78" s="421"/>
      <c r="G78" s="472"/>
      <c r="H78" s="424"/>
      <c r="I78" s="424"/>
      <c r="J78" s="424"/>
      <c r="K78" s="310"/>
      <c r="L78" s="310"/>
      <c r="M78" s="426"/>
      <c r="N78" s="296" t="s">
        <v>9</v>
      </c>
      <c r="O78" s="298" t="s">
        <v>10</v>
      </c>
      <c r="P78" s="280" t="s">
        <v>11</v>
      </c>
      <c r="Q78" s="280" t="s">
        <v>191</v>
      </c>
      <c r="R78" s="280" t="s">
        <v>190</v>
      </c>
      <c r="S78" s="294" t="s">
        <v>23</v>
      </c>
      <c r="T78" s="296" t="s">
        <v>9</v>
      </c>
      <c r="U78" s="298" t="s">
        <v>10</v>
      </c>
      <c r="V78" s="280" t="s">
        <v>11</v>
      </c>
      <c r="W78" s="280" t="s">
        <v>191</v>
      </c>
      <c r="X78" s="280" t="s">
        <v>190</v>
      </c>
      <c r="Y78" s="294" t="s">
        <v>23</v>
      </c>
      <c r="Z78" s="296" t="s">
        <v>9</v>
      </c>
      <c r="AA78" s="298" t="s">
        <v>10</v>
      </c>
      <c r="AB78" s="280" t="s">
        <v>11</v>
      </c>
      <c r="AC78" s="280" t="s">
        <v>191</v>
      </c>
      <c r="AD78" s="280" t="s">
        <v>190</v>
      </c>
      <c r="AE78" s="294" t="s">
        <v>23</v>
      </c>
      <c r="AF78" s="296" t="s">
        <v>9</v>
      </c>
      <c r="AG78" s="298" t="s">
        <v>10</v>
      </c>
      <c r="AH78" s="280" t="s">
        <v>11</v>
      </c>
      <c r="AI78" s="280" t="s">
        <v>191</v>
      </c>
      <c r="AJ78" s="280" t="s">
        <v>190</v>
      </c>
      <c r="AK78" s="294" t="s">
        <v>23</v>
      </c>
      <c r="AL78" s="296" t="s">
        <v>9</v>
      </c>
      <c r="AM78" s="298" t="s">
        <v>10</v>
      </c>
      <c r="AN78" s="280" t="s">
        <v>11</v>
      </c>
      <c r="AO78" s="280" t="s">
        <v>191</v>
      </c>
      <c r="AP78" s="280" t="s">
        <v>190</v>
      </c>
      <c r="AQ78" s="294" t="s">
        <v>23</v>
      </c>
      <c r="AR78" s="296" t="s">
        <v>9</v>
      </c>
      <c r="AS78" s="298" t="s">
        <v>10</v>
      </c>
      <c r="AT78" s="280" t="s">
        <v>11</v>
      </c>
      <c r="AU78" s="280" t="s">
        <v>191</v>
      </c>
      <c r="AV78" s="280" t="s">
        <v>190</v>
      </c>
      <c r="AW78" s="294" t="s">
        <v>23</v>
      </c>
      <c r="AX78" s="296" t="s">
        <v>9</v>
      </c>
      <c r="AY78" s="298" t="s">
        <v>10</v>
      </c>
      <c r="AZ78" s="280" t="s">
        <v>11</v>
      </c>
      <c r="BA78" s="280" t="s">
        <v>191</v>
      </c>
      <c r="BB78" s="280" t="s">
        <v>190</v>
      </c>
      <c r="BC78" s="294" t="s">
        <v>23</v>
      </c>
    </row>
    <row r="79" spans="1:57" s="62" customFormat="1" ht="13.5" thickBot="1" x14ac:dyDescent="0.25">
      <c r="A79" s="414"/>
      <c r="B79" s="415"/>
      <c r="C79" s="416"/>
      <c r="D79" s="419"/>
      <c r="E79" s="281"/>
      <c r="F79" s="295"/>
      <c r="G79" s="297"/>
      <c r="H79" s="425"/>
      <c r="I79" s="425"/>
      <c r="J79" s="425"/>
      <c r="K79" s="299"/>
      <c r="L79" s="299"/>
      <c r="M79" s="427"/>
      <c r="N79" s="297"/>
      <c r="O79" s="299"/>
      <c r="P79" s="281"/>
      <c r="Q79" s="281"/>
      <c r="R79" s="281"/>
      <c r="S79" s="295"/>
      <c r="T79" s="297"/>
      <c r="U79" s="299"/>
      <c r="V79" s="281"/>
      <c r="W79" s="281"/>
      <c r="X79" s="281"/>
      <c r="Y79" s="295"/>
      <c r="Z79" s="297"/>
      <c r="AA79" s="299"/>
      <c r="AB79" s="281"/>
      <c r="AC79" s="281"/>
      <c r="AD79" s="281"/>
      <c r="AE79" s="295"/>
      <c r="AF79" s="297"/>
      <c r="AG79" s="299"/>
      <c r="AH79" s="281"/>
      <c r="AI79" s="281"/>
      <c r="AJ79" s="281"/>
      <c r="AK79" s="295"/>
      <c r="AL79" s="297"/>
      <c r="AM79" s="299"/>
      <c r="AN79" s="281"/>
      <c r="AO79" s="281"/>
      <c r="AP79" s="281"/>
      <c r="AQ79" s="295"/>
      <c r="AR79" s="297"/>
      <c r="AS79" s="299"/>
      <c r="AT79" s="281"/>
      <c r="AU79" s="281"/>
      <c r="AV79" s="281"/>
      <c r="AW79" s="295"/>
      <c r="AX79" s="297"/>
      <c r="AY79" s="299"/>
      <c r="AZ79" s="281"/>
      <c r="BA79" s="281"/>
      <c r="BB79" s="281"/>
      <c r="BC79" s="295"/>
    </row>
    <row r="80" spans="1:57" s="62" customFormat="1" ht="12.75" customHeight="1" x14ac:dyDescent="0.2">
      <c r="A80" s="414"/>
      <c r="B80" s="415"/>
      <c r="C80" s="416"/>
      <c r="D80" s="491">
        <f t="shared" ref="D80:BC80" si="2">SUM(D75)</f>
        <v>0</v>
      </c>
      <c r="E80" s="308">
        <f t="shared" si="2"/>
        <v>12</v>
      </c>
      <c r="F80" s="514">
        <f>SUM(F75)</f>
        <v>18</v>
      </c>
      <c r="G80" s="493">
        <f t="shared" si="2"/>
        <v>320</v>
      </c>
      <c r="H80" s="308">
        <f t="shared" si="2"/>
        <v>125</v>
      </c>
      <c r="I80" s="308">
        <f t="shared" si="2"/>
        <v>60</v>
      </c>
      <c r="J80" s="308">
        <f t="shared" si="2"/>
        <v>135</v>
      </c>
      <c r="K80" s="308">
        <f>SUM(K75)</f>
        <v>0</v>
      </c>
      <c r="L80" s="308">
        <f>SUM(L75)</f>
        <v>0</v>
      </c>
      <c r="M80" s="308">
        <f t="shared" si="2"/>
        <v>0</v>
      </c>
      <c r="N80" s="92">
        <f t="shared" si="2"/>
        <v>30</v>
      </c>
      <c r="O80" s="93">
        <f t="shared" si="2"/>
        <v>0</v>
      </c>
      <c r="P80" s="93">
        <f t="shared" si="2"/>
        <v>0</v>
      </c>
      <c r="Q80" s="94">
        <f>SUM(Q75)</f>
        <v>0</v>
      </c>
      <c r="R80" s="94">
        <f>SUM(R75)</f>
        <v>0</v>
      </c>
      <c r="S80" s="94">
        <f t="shared" si="2"/>
        <v>0</v>
      </c>
      <c r="T80" s="92">
        <f t="shared" si="2"/>
        <v>40</v>
      </c>
      <c r="U80" s="93">
        <f t="shared" si="2"/>
        <v>0</v>
      </c>
      <c r="V80" s="93">
        <f t="shared" si="2"/>
        <v>0</v>
      </c>
      <c r="W80" s="94">
        <f>SUM(W75)</f>
        <v>0</v>
      </c>
      <c r="X80" s="94">
        <f>SUM(X75)</f>
        <v>0</v>
      </c>
      <c r="Y80" s="95">
        <f t="shared" si="2"/>
        <v>0</v>
      </c>
      <c r="Z80" s="96">
        <f t="shared" si="2"/>
        <v>0</v>
      </c>
      <c r="AA80" s="93">
        <f t="shared" si="2"/>
        <v>30</v>
      </c>
      <c r="AB80" s="93">
        <f t="shared" si="2"/>
        <v>30</v>
      </c>
      <c r="AC80" s="94">
        <f>SUM(AC75)</f>
        <v>0</v>
      </c>
      <c r="AD80" s="94">
        <f>SUM(AD75)</f>
        <v>0</v>
      </c>
      <c r="AE80" s="94">
        <f t="shared" si="2"/>
        <v>0</v>
      </c>
      <c r="AF80" s="92">
        <f t="shared" si="2"/>
        <v>0</v>
      </c>
      <c r="AG80" s="93">
        <f t="shared" si="2"/>
        <v>30</v>
      </c>
      <c r="AH80" s="93">
        <f t="shared" si="2"/>
        <v>30</v>
      </c>
      <c r="AI80" s="94">
        <f>SUM(AI75)</f>
        <v>0</v>
      </c>
      <c r="AJ80" s="94">
        <f>SUM(AJ75)</f>
        <v>0</v>
      </c>
      <c r="AK80" s="95">
        <f t="shared" si="2"/>
        <v>0</v>
      </c>
      <c r="AL80" s="96">
        <f t="shared" si="2"/>
        <v>0</v>
      </c>
      <c r="AM80" s="93">
        <f t="shared" si="2"/>
        <v>0</v>
      </c>
      <c r="AN80" s="93">
        <f t="shared" si="2"/>
        <v>30</v>
      </c>
      <c r="AO80" s="94">
        <f>SUM(AO75)</f>
        <v>0</v>
      </c>
      <c r="AP80" s="94">
        <f>SUM(AP75)</f>
        <v>0</v>
      </c>
      <c r="AQ80" s="94">
        <f t="shared" si="2"/>
        <v>0</v>
      </c>
      <c r="AR80" s="92">
        <f t="shared" si="2"/>
        <v>0</v>
      </c>
      <c r="AS80" s="93">
        <f t="shared" si="2"/>
        <v>0</v>
      </c>
      <c r="AT80" s="93">
        <f t="shared" si="2"/>
        <v>30</v>
      </c>
      <c r="AU80" s="94">
        <f>SUM(AU75)</f>
        <v>0</v>
      </c>
      <c r="AV80" s="94">
        <f>SUM(AV75)</f>
        <v>0</v>
      </c>
      <c r="AW80" s="95">
        <f t="shared" si="2"/>
        <v>0</v>
      </c>
      <c r="AX80" s="96">
        <f t="shared" si="2"/>
        <v>55</v>
      </c>
      <c r="AY80" s="93">
        <f t="shared" si="2"/>
        <v>0</v>
      </c>
      <c r="AZ80" s="93">
        <f t="shared" si="2"/>
        <v>15</v>
      </c>
      <c r="BA80" s="94">
        <f>SUM(BA75)</f>
        <v>0</v>
      </c>
      <c r="BB80" s="94">
        <f>SUM(BB75)</f>
        <v>0</v>
      </c>
      <c r="BC80" s="95">
        <f t="shared" si="2"/>
        <v>0</v>
      </c>
      <c r="BE80" s="62" t="s">
        <v>35</v>
      </c>
    </row>
    <row r="81" spans="1:57" s="62" customFormat="1" ht="13.5" customHeight="1" thickBot="1" x14ac:dyDescent="0.25">
      <c r="A81" s="414"/>
      <c r="B81" s="415"/>
      <c r="C81" s="416"/>
      <c r="D81" s="492"/>
      <c r="E81" s="309"/>
      <c r="F81" s="515"/>
      <c r="G81" s="494"/>
      <c r="H81" s="309"/>
      <c r="I81" s="309"/>
      <c r="J81" s="309"/>
      <c r="K81" s="309"/>
      <c r="L81" s="309"/>
      <c r="M81" s="309"/>
      <c r="N81" s="315">
        <f>SUM(N80:S80)</f>
        <v>30</v>
      </c>
      <c r="O81" s="316"/>
      <c r="P81" s="316"/>
      <c r="Q81" s="316"/>
      <c r="R81" s="316"/>
      <c r="S81" s="317"/>
      <c r="T81" s="315">
        <f>SUM(T80:Y80)</f>
        <v>40</v>
      </c>
      <c r="U81" s="316"/>
      <c r="V81" s="316"/>
      <c r="W81" s="316"/>
      <c r="X81" s="316"/>
      <c r="Y81" s="317"/>
      <c r="Z81" s="315">
        <f>SUM(Z80:AE80)</f>
        <v>60</v>
      </c>
      <c r="AA81" s="316"/>
      <c r="AB81" s="316"/>
      <c r="AC81" s="316"/>
      <c r="AD81" s="316"/>
      <c r="AE81" s="317"/>
      <c r="AF81" s="315">
        <f>SUM(AF80:AK80)</f>
        <v>60</v>
      </c>
      <c r="AG81" s="316"/>
      <c r="AH81" s="316"/>
      <c r="AI81" s="316"/>
      <c r="AJ81" s="316"/>
      <c r="AK81" s="317"/>
      <c r="AL81" s="315">
        <f>SUM(AL80:AQ80)</f>
        <v>30</v>
      </c>
      <c r="AM81" s="316"/>
      <c r="AN81" s="316"/>
      <c r="AO81" s="316"/>
      <c r="AP81" s="316"/>
      <c r="AQ81" s="317"/>
      <c r="AR81" s="315">
        <f>SUM(AR80:AW80)</f>
        <v>30</v>
      </c>
      <c r="AS81" s="316"/>
      <c r="AT81" s="316"/>
      <c r="AU81" s="316"/>
      <c r="AV81" s="316"/>
      <c r="AW81" s="317"/>
      <c r="AX81" s="315">
        <f>SUM(AX80:BC80)</f>
        <v>70</v>
      </c>
      <c r="AY81" s="316"/>
      <c r="AZ81" s="316"/>
      <c r="BA81" s="316"/>
      <c r="BB81" s="316"/>
      <c r="BC81" s="317"/>
      <c r="BE81" s="62">
        <f>SUM(N81:BC81)*15</f>
        <v>4800</v>
      </c>
    </row>
    <row r="82" spans="1:57" s="62" customFormat="1" x14ac:dyDescent="0.2">
      <c r="A82" s="414"/>
      <c r="B82" s="415"/>
      <c r="C82" s="416"/>
      <c r="D82" s="345" t="s">
        <v>19</v>
      </c>
      <c r="E82" s="346"/>
      <c r="F82" s="347"/>
      <c r="G82" s="354" t="s">
        <v>20</v>
      </c>
      <c r="H82" s="355"/>
      <c r="I82" s="355"/>
      <c r="J82" s="355"/>
      <c r="K82" s="355"/>
      <c r="L82" s="355"/>
      <c r="M82" s="356"/>
      <c r="N82" s="287"/>
      <c r="O82" s="288"/>
      <c r="P82" s="288"/>
      <c r="Q82" s="288"/>
      <c r="R82" s="288"/>
      <c r="S82" s="289"/>
      <c r="T82" s="287"/>
      <c r="U82" s="288"/>
      <c r="V82" s="288"/>
      <c r="W82" s="288"/>
      <c r="X82" s="288"/>
      <c r="Y82" s="289"/>
      <c r="Z82" s="287"/>
      <c r="AA82" s="288"/>
      <c r="AB82" s="288"/>
      <c r="AC82" s="288"/>
      <c r="AD82" s="288"/>
      <c r="AE82" s="289"/>
      <c r="AF82" s="287"/>
      <c r="AG82" s="288"/>
      <c r="AH82" s="288"/>
      <c r="AI82" s="288"/>
      <c r="AJ82" s="288"/>
      <c r="AK82" s="289"/>
      <c r="AL82" s="287"/>
      <c r="AM82" s="288"/>
      <c r="AN82" s="288"/>
      <c r="AO82" s="288"/>
      <c r="AP82" s="288"/>
      <c r="AQ82" s="289"/>
      <c r="AR82" s="287"/>
      <c r="AS82" s="288"/>
      <c r="AT82" s="288"/>
      <c r="AU82" s="288"/>
      <c r="AV82" s="288"/>
      <c r="AW82" s="289"/>
      <c r="AX82" s="287"/>
      <c r="AY82" s="288"/>
      <c r="AZ82" s="288"/>
      <c r="BA82" s="288"/>
      <c r="BB82" s="288"/>
      <c r="BC82" s="289"/>
      <c r="BE82" s="62">
        <f>SUM(N82:BC82)</f>
        <v>0</v>
      </c>
    </row>
    <row r="83" spans="1:57" s="62" customFormat="1" x14ac:dyDescent="0.2">
      <c r="A83" s="414"/>
      <c r="B83" s="415"/>
      <c r="C83" s="416"/>
      <c r="D83" s="348"/>
      <c r="E83" s="349"/>
      <c r="F83" s="350"/>
      <c r="G83" s="360" t="s">
        <v>21</v>
      </c>
      <c r="H83" s="361"/>
      <c r="I83" s="361"/>
      <c r="J83" s="361"/>
      <c r="K83" s="361"/>
      <c r="L83" s="361"/>
      <c r="M83" s="362"/>
      <c r="N83" s="510"/>
      <c r="O83" s="511"/>
      <c r="P83" s="511"/>
      <c r="Q83" s="511"/>
      <c r="R83" s="511"/>
      <c r="S83" s="512"/>
      <c r="T83" s="510"/>
      <c r="U83" s="511"/>
      <c r="V83" s="511"/>
      <c r="W83" s="511"/>
      <c r="X83" s="511"/>
      <c r="Y83" s="512"/>
      <c r="Z83" s="510"/>
      <c r="AA83" s="511"/>
      <c r="AB83" s="511"/>
      <c r="AC83" s="511"/>
      <c r="AD83" s="511"/>
      <c r="AE83" s="512"/>
      <c r="AF83" s="510"/>
      <c r="AG83" s="511"/>
      <c r="AH83" s="511"/>
      <c r="AI83" s="511"/>
      <c r="AJ83" s="511"/>
      <c r="AK83" s="512"/>
      <c r="AL83" s="510"/>
      <c r="AM83" s="511"/>
      <c r="AN83" s="511"/>
      <c r="AO83" s="511"/>
      <c r="AP83" s="511"/>
      <c r="AQ83" s="512"/>
      <c r="AR83" s="510"/>
      <c r="AS83" s="511"/>
      <c r="AT83" s="511"/>
      <c r="AU83" s="511"/>
      <c r="AV83" s="511"/>
      <c r="AW83" s="512"/>
      <c r="AX83" s="510"/>
      <c r="AY83" s="511"/>
      <c r="AZ83" s="511"/>
      <c r="BA83" s="511"/>
      <c r="BB83" s="511"/>
      <c r="BC83" s="512"/>
      <c r="BE83" s="62">
        <f>SUM(N83:BC83)</f>
        <v>0</v>
      </c>
    </row>
    <row r="84" spans="1:57" s="62" customFormat="1" ht="13.5" thickBot="1" x14ac:dyDescent="0.25">
      <c r="A84" s="414"/>
      <c r="B84" s="415"/>
      <c r="C84" s="416"/>
      <c r="D84" s="351"/>
      <c r="E84" s="352"/>
      <c r="F84" s="353"/>
      <c r="G84" s="360" t="s">
        <v>34</v>
      </c>
      <c r="H84" s="361"/>
      <c r="I84" s="361"/>
      <c r="J84" s="361"/>
      <c r="K84" s="361"/>
      <c r="L84" s="361"/>
      <c r="M84" s="362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293"/>
      <c r="AD84" s="293"/>
      <c r="AE84" s="293"/>
      <c r="AF84" s="293"/>
      <c r="AG84" s="293"/>
      <c r="AH84" s="293"/>
      <c r="AI84" s="293"/>
      <c r="AJ84" s="293"/>
      <c r="AK84" s="293"/>
      <c r="AL84" s="293"/>
      <c r="AM84" s="293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293"/>
      <c r="AZ84" s="293"/>
      <c r="BA84" s="293"/>
      <c r="BB84" s="293"/>
      <c r="BC84" s="293"/>
      <c r="BE84" s="62">
        <f>SUM(N84:BC84)</f>
        <v>0</v>
      </c>
    </row>
    <row r="85" spans="1:57" s="62" customFormat="1" x14ac:dyDescent="0.2">
      <c r="A85" s="97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60"/>
      <c r="AB85" s="98"/>
      <c r="AC85" s="98"/>
      <c r="AD85" s="98"/>
      <c r="AE85" s="98"/>
      <c r="AF85" s="98"/>
      <c r="AG85" s="98"/>
      <c r="AH85" s="60"/>
      <c r="AI85" s="165"/>
      <c r="AJ85" s="165"/>
      <c r="AK85" s="61"/>
      <c r="AL85" s="99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100"/>
    </row>
    <row r="86" spans="1:57" s="62" customFormat="1" ht="15.75" x14ac:dyDescent="0.2">
      <c r="A86" s="101" t="s">
        <v>61</v>
      </c>
      <c r="B86" s="102"/>
      <c r="C86" s="102"/>
      <c r="D86" s="102"/>
      <c r="E86" s="102"/>
      <c r="F86" s="102"/>
      <c r="G86" s="102"/>
      <c r="H86" s="63"/>
      <c r="I86" s="63"/>
      <c r="J86" s="63"/>
      <c r="K86" s="167"/>
      <c r="L86" s="167"/>
      <c r="M86" s="63"/>
      <c r="N86" s="63"/>
      <c r="O86" s="63"/>
      <c r="P86" s="63"/>
      <c r="Q86" s="167"/>
      <c r="R86" s="167"/>
      <c r="S86" s="63"/>
      <c r="T86" s="63"/>
      <c r="U86" s="63"/>
      <c r="V86" s="63"/>
      <c r="W86" s="167"/>
      <c r="X86" s="167"/>
      <c r="Y86" s="63"/>
      <c r="Z86" s="63"/>
      <c r="AA86" s="63"/>
      <c r="AB86" s="63"/>
      <c r="AC86" s="167"/>
      <c r="AD86" s="167"/>
      <c r="AE86" s="63"/>
      <c r="AF86" s="63"/>
      <c r="AG86" s="63"/>
      <c r="AH86" s="63"/>
      <c r="AI86" s="167"/>
      <c r="AJ86" s="167"/>
      <c r="AK86" s="64"/>
      <c r="AL86" s="103"/>
      <c r="AM86" s="63" t="s">
        <v>140</v>
      </c>
      <c r="AN86" s="63"/>
      <c r="AO86" s="167"/>
      <c r="AP86" s="167"/>
      <c r="AQ86" s="63"/>
      <c r="AR86" s="63"/>
      <c r="AS86" s="63"/>
      <c r="AT86" s="63"/>
      <c r="AU86" s="167"/>
      <c r="AV86" s="167"/>
      <c r="AW86" s="63"/>
      <c r="AX86" s="63"/>
      <c r="AY86" s="63"/>
      <c r="AZ86" s="63"/>
      <c r="BA86" s="167"/>
      <c r="BB86" s="167"/>
      <c r="BC86" s="64"/>
    </row>
    <row r="87" spans="1:57" s="62" customFormat="1" ht="15.75" x14ac:dyDescent="0.2">
      <c r="A87" s="32"/>
      <c r="B87" s="2"/>
      <c r="C87" s="4"/>
      <c r="D87" s="4"/>
      <c r="E87" s="4"/>
      <c r="F87" s="4"/>
      <c r="G87" s="4"/>
      <c r="H87" s="4"/>
      <c r="I87" s="4"/>
      <c r="J87" s="4"/>
      <c r="K87" s="158"/>
      <c r="L87" s="158"/>
      <c r="M87" s="4"/>
      <c r="N87" s="4"/>
      <c r="O87" s="4"/>
      <c r="P87" s="4"/>
      <c r="Q87" s="158"/>
      <c r="R87" s="158"/>
      <c r="S87" s="4"/>
      <c r="T87" s="4"/>
      <c r="U87" s="102"/>
      <c r="V87" s="102"/>
      <c r="W87" s="161"/>
      <c r="X87" s="161"/>
      <c r="Y87" s="102"/>
      <c r="Z87" s="104"/>
      <c r="AA87" s="104"/>
      <c r="AB87" s="104"/>
      <c r="AC87" s="104"/>
      <c r="AD87" s="104"/>
      <c r="AE87" s="104"/>
      <c r="AF87" s="102"/>
      <c r="AG87" s="102"/>
      <c r="AH87" s="63"/>
      <c r="AI87" s="167"/>
      <c r="AJ87" s="167"/>
      <c r="AK87" s="64"/>
      <c r="AL87" s="105"/>
      <c r="AM87" s="102"/>
      <c r="AN87" s="104"/>
      <c r="AO87" s="104"/>
      <c r="AP87" s="104"/>
      <c r="AQ87" s="104"/>
      <c r="AR87" s="63"/>
      <c r="AS87" s="63"/>
      <c r="AT87" s="63"/>
      <c r="AU87" s="167"/>
      <c r="AV87" s="167"/>
      <c r="AW87" s="63"/>
      <c r="AX87" s="63"/>
      <c r="AY87" s="68"/>
      <c r="AZ87" s="68"/>
      <c r="BA87" s="68"/>
      <c r="BB87" s="68"/>
      <c r="BC87" s="106"/>
    </row>
    <row r="88" spans="1:57" s="62" customFormat="1" ht="15.75" x14ac:dyDescent="0.2">
      <c r="A88" s="32"/>
      <c r="B88" s="2"/>
      <c r="C88" s="2"/>
      <c r="D88" s="2"/>
      <c r="E88" s="2"/>
      <c r="F88" s="2"/>
      <c r="G88" s="2"/>
      <c r="H88" s="2"/>
      <c r="I88" s="2"/>
      <c r="J88" s="2"/>
      <c r="K88" s="157"/>
      <c r="L88" s="157"/>
      <c r="M88" s="2"/>
      <c r="N88" s="2"/>
      <c r="O88" s="2"/>
      <c r="P88" s="2"/>
      <c r="Q88" s="157"/>
      <c r="R88" s="157"/>
      <c r="S88" s="2"/>
      <c r="T88" s="2"/>
      <c r="U88" s="107"/>
      <c r="V88" s="107"/>
      <c r="W88" s="107"/>
      <c r="X88" s="107"/>
      <c r="Y88" s="107"/>
      <c r="Z88" s="108"/>
      <c r="AA88" s="109"/>
      <c r="AB88" s="108"/>
      <c r="AC88" s="108"/>
      <c r="AD88" s="108"/>
      <c r="AE88" s="108"/>
      <c r="AF88" s="63"/>
      <c r="AG88" s="63"/>
      <c r="AH88" s="63"/>
      <c r="AI88" s="167"/>
      <c r="AJ88" s="167"/>
      <c r="AK88" s="64"/>
      <c r="AL88" s="103"/>
      <c r="AM88" s="109" t="s">
        <v>22</v>
      </c>
      <c r="AN88" s="107"/>
      <c r="AO88" s="107"/>
      <c r="AP88" s="107"/>
      <c r="AQ88" s="107"/>
      <c r="AR88" s="108"/>
      <c r="AS88" s="110"/>
      <c r="AT88" s="63"/>
      <c r="AU88" s="167"/>
      <c r="AV88" s="167"/>
      <c r="AW88" s="63"/>
      <c r="AX88" s="110"/>
      <c r="AY88" s="110"/>
      <c r="AZ88" s="110"/>
      <c r="BA88" s="110"/>
      <c r="BB88" s="110"/>
      <c r="BC88" s="64"/>
    </row>
    <row r="89" spans="1:57" s="62" customFormat="1" ht="15.75" x14ac:dyDescent="0.2">
      <c r="A89" s="32"/>
      <c r="B89" s="34"/>
      <c r="C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102"/>
      <c r="V89" s="102"/>
      <c r="W89" s="161"/>
      <c r="X89" s="161"/>
      <c r="Y89" s="102"/>
      <c r="Z89" s="104"/>
      <c r="AA89" s="104"/>
      <c r="AB89" s="104"/>
      <c r="AC89" s="104"/>
      <c r="AD89" s="104"/>
      <c r="AE89" s="104"/>
      <c r="AF89" s="63"/>
      <c r="AG89" s="63"/>
      <c r="AH89" s="63"/>
      <c r="AI89" s="167"/>
      <c r="AJ89" s="167"/>
      <c r="AK89" s="64"/>
      <c r="AL89" s="103"/>
      <c r="AM89" s="108" t="s">
        <v>62</v>
      </c>
      <c r="AN89" s="108" t="s">
        <v>63</v>
      </c>
      <c r="AO89" s="108"/>
      <c r="AP89" s="108"/>
      <c r="AQ89" s="102"/>
      <c r="AR89" s="104"/>
      <c r="AS89" s="63"/>
      <c r="AT89" s="63"/>
      <c r="AU89" s="167"/>
      <c r="AV89" s="167"/>
      <c r="AW89" s="63"/>
      <c r="AX89" s="63"/>
      <c r="AY89" s="63"/>
      <c r="AZ89" s="63"/>
      <c r="BA89" s="167"/>
      <c r="BB89" s="167"/>
      <c r="BC89" s="111"/>
    </row>
    <row r="90" spans="1:57" s="62" customFormat="1" ht="15.75" x14ac:dyDescent="0.2">
      <c r="A90" s="32"/>
      <c r="B90" s="44"/>
      <c r="C90" s="44"/>
      <c r="D90" s="33"/>
      <c r="E90" s="33"/>
      <c r="F90" s="33"/>
      <c r="G90" s="44"/>
      <c r="H90" s="31"/>
      <c r="I90" s="31"/>
      <c r="J90" s="31"/>
      <c r="K90" s="162"/>
      <c r="L90" s="162"/>
      <c r="M90" s="31"/>
      <c r="N90" s="31"/>
      <c r="O90" s="31"/>
      <c r="P90" s="31"/>
      <c r="Q90" s="162"/>
      <c r="R90" s="162"/>
      <c r="S90" s="31"/>
      <c r="T90" s="31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63"/>
      <c r="AG90" s="63"/>
      <c r="AH90" s="63"/>
      <c r="AI90" s="167"/>
      <c r="AJ90" s="167"/>
      <c r="AK90" s="64"/>
      <c r="AL90" s="103"/>
      <c r="AM90" s="107" t="s">
        <v>64</v>
      </c>
      <c r="AN90" s="107" t="s">
        <v>65</v>
      </c>
      <c r="AO90" s="107"/>
      <c r="AP90" s="107"/>
      <c r="AQ90" s="112"/>
      <c r="AR90" s="112"/>
      <c r="AS90" s="63"/>
      <c r="AT90" s="63"/>
      <c r="AU90" s="167"/>
      <c r="AV90" s="167"/>
      <c r="AW90" s="63"/>
      <c r="AX90" s="63"/>
      <c r="AY90" s="63"/>
      <c r="AZ90" s="63"/>
      <c r="BA90" s="167"/>
      <c r="BB90" s="167"/>
      <c r="BC90" s="64"/>
    </row>
    <row r="91" spans="1:57" s="62" customFormat="1" ht="15.75" x14ac:dyDescent="0.2">
      <c r="A91" s="32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113"/>
      <c r="N91" s="44"/>
      <c r="O91" s="44"/>
      <c r="P91" s="44"/>
      <c r="Q91" s="44"/>
      <c r="R91" s="44"/>
      <c r="S91" s="44"/>
      <c r="T91" s="44"/>
      <c r="U91" s="114"/>
      <c r="V91" s="114"/>
      <c r="W91" s="114"/>
      <c r="X91" s="114"/>
      <c r="Y91" s="114"/>
      <c r="Z91" s="114"/>
      <c r="AA91" s="102"/>
      <c r="AB91" s="102"/>
      <c r="AC91" s="161"/>
      <c r="AD91" s="161"/>
      <c r="AE91" s="102"/>
      <c r="AF91" s="63"/>
      <c r="AG91" s="63"/>
      <c r="AH91" s="63"/>
      <c r="AI91" s="167"/>
      <c r="AJ91" s="167"/>
      <c r="AK91" s="64"/>
      <c r="AL91" s="103"/>
      <c r="AM91" s="108" t="s">
        <v>58</v>
      </c>
      <c r="AN91" s="115" t="s">
        <v>66</v>
      </c>
      <c r="AO91" s="115"/>
      <c r="AP91" s="115"/>
      <c r="AQ91" s="102"/>
      <c r="AR91" s="102"/>
      <c r="AS91" s="63"/>
      <c r="AT91" s="63"/>
      <c r="AU91" s="167"/>
      <c r="AV91" s="167"/>
      <c r="AW91" s="63"/>
      <c r="AX91" s="63"/>
      <c r="AY91" s="63"/>
      <c r="AZ91" s="63"/>
      <c r="BA91" s="167"/>
      <c r="BB91" s="167"/>
      <c r="BC91" s="64"/>
    </row>
    <row r="92" spans="1:57" s="62" customFormat="1" ht="15.75" x14ac:dyDescent="0.2">
      <c r="A92" s="32"/>
      <c r="B92" s="2"/>
      <c r="C92" s="44"/>
      <c r="D92" s="44"/>
      <c r="E92" s="44"/>
      <c r="F92" s="44"/>
      <c r="G92" s="44"/>
      <c r="H92" s="4"/>
      <c r="I92" s="4"/>
      <c r="J92" s="4"/>
      <c r="K92" s="158"/>
      <c r="L92" s="158"/>
      <c r="M92" s="4"/>
      <c r="N92" s="4"/>
      <c r="O92" s="4"/>
      <c r="P92" s="4"/>
      <c r="Q92" s="158"/>
      <c r="R92" s="158"/>
      <c r="S92" s="4"/>
      <c r="T92" s="4"/>
      <c r="U92" s="102"/>
      <c r="V92" s="102"/>
      <c r="W92" s="161"/>
      <c r="X92" s="161"/>
      <c r="Y92" s="102"/>
      <c r="Z92" s="102"/>
      <c r="AA92" s="102"/>
      <c r="AB92" s="102"/>
      <c r="AC92" s="161"/>
      <c r="AD92" s="161"/>
      <c r="AE92" s="102"/>
      <c r="AF92" s="63"/>
      <c r="AG92" s="63"/>
      <c r="AH92" s="63"/>
      <c r="AI92" s="167"/>
      <c r="AJ92" s="167"/>
      <c r="AK92" s="64"/>
      <c r="AL92" s="103"/>
      <c r="AM92" s="108" t="s">
        <v>67</v>
      </c>
      <c r="AN92" s="108" t="s">
        <v>68</v>
      </c>
      <c r="AO92" s="108"/>
      <c r="AP92" s="108"/>
      <c r="AQ92" s="102"/>
      <c r="AR92" s="102"/>
      <c r="AS92" s="63"/>
      <c r="AT92" s="63"/>
      <c r="AU92" s="167"/>
      <c r="AV92" s="167"/>
      <c r="AW92" s="63"/>
      <c r="AX92" s="63"/>
      <c r="AY92" s="63"/>
      <c r="AZ92" s="63"/>
      <c r="BA92" s="167"/>
      <c r="BB92" s="167"/>
      <c r="BC92" s="64"/>
    </row>
    <row r="93" spans="1:57" s="62" customFormat="1" ht="15.75" x14ac:dyDescent="0.2">
      <c r="A93" s="32"/>
      <c r="C93" s="2"/>
      <c r="D93" s="44"/>
      <c r="E93" s="44"/>
      <c r="F93" s="44"/>
      <c r="G93" s="4"/>
      <c r="H93" s="4"/>
      <c r="I93" s="4"/>
      <c r="J93" s="4"/>
      <c r="K93" s="158"/>
      <c r="L93" s="158"/>
      <c r="M93" s="4"/>
      <c r="N93" s="4"/>
      <c r="O93" s="4"/>
      <c r="P93" s="4"/>
      <c r="Q93" s="158"/>
      <c r="R93" s="158"/>
      <c r="S93" s="4"/>
      <c r="T93" s="4"/>
      <c r="U93" s="102"/>
      <c r="V93" s="102"/>
      <c r="W93" s="161"/>
      <c r="X93" s="161"/>
      <c r="Y93" s="102"/>
      <c r="Z93" s="104"/>
      <c r="AA93" s="104"/>
      <c r="AB93" s="104"/>
      <c r="AC93" s="104"/>
      <c r="AD93" s="104"/>
      <c r="AE93" s="104"/>
      <c r="AF93" s="63"/>
      <c r="AG93" s="63"/>
      <c r="AH93" s="63"/>
      <c r="AI93" s="167"/>
      <c r="AJ93" s="167"/>
      <c r="AK93" s="64"/>
      <c r="AL93" s="103"/>
      <c r="AM93" s="108" t="s">
        <v>23</v>
      </c>
      <c r="AN93" s="108" t="s">
        <v>69</v>
      </c>
      <c r="AO93" s="108"/>
      <c r="AP93" s="108"/>
      <c r="AQ93" s="102"/>
      <c r="AR93" s="104"/>
      <c r="AS93" s="63"/>
      <c r="AT93" s="63"/>
      <c r="AU93" s="167"/>
      <c r="AV93" s="167"/>
      <c r="AW93" s="63"/>
      <c r="AX93" s="63"/>
      <c r="AY93" s="63"/>
      <c r="AZ93" s="63"/>
      <c r="BA93" s="167"/>
      <c r="BB93" s="167"/>
      <c r="BC93" s="64"/>
    </row>
    <row r="94" spans="1:57" s="62" customFormat="1" ht="15.75" x14ac:dyDescent="0.2">
      <c r="A94" s="32"/>
      <c r="C94" s="4"/>
      <c r="D94" s="4"/>
      <c r="E94" s="4"/>
      <c r="F94" s="4"/>
      <c r="G94" s="4"/>
      <c r="H94" s="4"/>
      <c r="I94" s="4"/>
      <c r="J94" s="4"/>
      <c r="K94" s="158"/>
      <c r="L94" s="158"/>
      <c r="M94" s="4"/>
      <c r="N94" s="4"/>
      <c r="O94" s="4"/>
      <c r="P94" s="4"/>
      <c r="Q94" s="158"/>
      <c r="R94" s="158"/>
      <c r="S94" s="4"/>
      <c r="T94" s="4"/>
      <c r="U94" s="102"/>
      <c r="V94" s="102"/>
      <c r="W94" s="161"/>
      <c r="X94" s="161"/>
      <c r="Y94" s="102"/>
      <c r="Z94" s="104"/>
      <c r="AA94" s="104"/>
      <c r="AB94" s="104"/>
      <c r="AC94" s="104"/>
      <c r="AD94" s="104"/>
      <c r="AE94" s="104"/>
      <c r="AF94" s="63"/>
      <c r="AG94" s="63"/>
      <c r="AH94" s="63"/>
      <c r="AI94" s="167"/>
      <c r="AJ94" s="167"/>
      <c r="AK94" s="64"/>
      <c r="AL94" s="103"/>
      <c r="AM94" s="107" t="s">
        <v>70</v>
      </c>
      <c r="AN94" s="107" t="s">
        <v>71</v>
      </c>
      <c r="AO94" s="107"/>
      <c r="AP94" s="107"/>
      <c r="AQ94" s="102"/>
      <c r="AR94" s="104"/>
      <c r="AS94" s="63"/>
      <c r="AT94" s="63"/>
      <c r="AU94" s="167"/>
      <c r="AV94" s="167"/>
      <c r="AW94" s="63"/>
      <c r="AX94" s="63"/>
      <c r="AY94" s="63"/>
      <c r="AZ94" s="63"/>
      <c r="BA94" s="167"/>
      <c r="BB94" s="167"/>
      <c r="BC94" s="64"/>
    </row>
    <row r="95" spans="1:57" s="62" customFormat="1" ht="15.75" x14ac:dyDescent="0.2">
      <c r="A95" s="32"/>
      <c r="D95" s="4"/>
      <c r="E95" s="4"/>
      <c r="F95" s="4"/>
      <c r="G95" s="4"/>
      <c r="H95" s="4"/>
      <c r="I95" s="4"/>
      <c r="J95" s="4"/>
      <c r="K95" s="158"/>
      <c r="L95" s="158"/>
      <c r="M95" s="4"/>
      <c r="N95" s="4"/>
      <c r="O95" s="4"/>
      <c r="P95" s="4"/>
      <c r="Q95" s="158"/>
      <c r="R95" s="158"/>
      <c r="S95" s="4"/>
      <c r="T95" s="4"/>
      <c r="U95" s="102"/>
      <c r="V95" s="102"/>
      <c r="W95" s="161"/>
      <c r="X95" s="161"/>
      <c r="Y95" s="102"/>
      <c r="Z95" s="104"/>
      <c r="AA95" s="104"/>
      <c r="AB95" s="104"/>
      <c r="AC95" s="104"/>
      <c r="AD95" s="104"/>
      <c r="AE95" s="104"/>
      <c r="AF95" s="63"/>
      <c r="AG95" s="63"/>
      <c r="AH95" s="63"/>
      <c r="AI95" s="167"/>
      <c r="AJ95" s="167"/>
      <c r="AK95" s="64"/>
      <c r="AL95" s="103"/>
      <c r="AM95" s="148"/>
      <c r="AN95" s="107" t="s">
        <v>72</v>
      </c>
      <c r="AO95" s="107"/>
      <c r="AP95" s="107"/>
      <c r="AR95" s="104"/>
      <c r="AS95" s="63"/>
      <c r="AT95" s="63"/>
      <c r="AU95" s="167"/>
      <c r="AV95" s="167"/>
      <c r="AW95" s="63"/>
      <c r="AX95" s="63"/>
      <c r="AY95" s="63"/>
      <c r="AZ95" s="63"/>
      <c r="BA95" s="167"/>
      <c r="BB95" s="167"/>
      <c r="BC95" s="64"/>
    </row>
    <row r="96" spans="1:57" s="62" customFormat="1" ht="15" thickBot="1" x14ac:dyDescent="0.25">
      <c r="A96" s="116"/>
      <c r="B96" s="117"/>
      <c r="C96" s="117"/>
      <c r="D96" s="117"/>
      <c r="E96" s="118"/>
      <c r="F96" s="118"/>
      <c r="G96" s="118"/>
      <c r="H96" s="118"/>
      <c r="I96" s="118"/>
      <c r="J96" s="118"/>
      <c r="K96" s="118"/>
      <c r="L96" s="118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9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1"/>
      <c r="AL96" s="284" t="s">
        <v>25</v>
      </c>
      <c r="AM96" s="307"/>
      <c r="AN96" s="285"/>
      <c r="AO96" s="285"/>
      <c r="AP96" s="285"/>
      <c r="AQ96" s="285"/>
      <c r="AR96" s="285"/>
      <c r="AS96" s="285"/>
      <c r="AT96" s="285"/>
      <c r="AU96" s="285"/>
      <c r="AV96" s="285"/>
      <c r="AW96" s="285"/>
      <c r="AX96" s="285"/>
      <c r="AY96" s="285"/>
      <c r="AZ96" s="285"/>
      <c r="BA96" s="285"/>
      <c r="BB96" s="285"/>
      <c r="BC96" s="286"/>
    </row>
    <row r="97" spans="1:55" s="62" customFormat="1" ht="24.95" customHeight="1" x14ac:dyDescent="0.2">
      <c r="A97" s="477"/>
      <c r="B97" s="478"/>
      <c r="C97" s="479"/>
      <c r="D97" s="480" t="s">
        <v>139</v>
      </c>
      <c r="E97" s="481"/>
      <c r="F97" s="481"/>
      <c r="G97" s="481"/>
      <c r="H97" s="481"/>
      <c r="I97" s="481"/>
      <c r="J97" s="481"/>
      <c r="K97" s="481"/>
      <c r="L97" s="481"/>
      <c r="M97" s="481"/>
      <c r="N97" s="481"/>
      <c r="O97" s="481"/>
      <c r="P97" s="481"/>
      <c r="Q97" s="481"/>
      <c r="R97" s="481"/>
      <c r="S97" s="481"/>
      <c r="T97" s="481"/>
      <c r="U97" s="481"/>
      <c r="V97" s="481"/>
      <c r="W97" s="481"/>
      <c r="X97" s="481"/>
      <c r="Y97" s="481"/>
      <c r="Z97" s="481"/>
      <c r="AA97" s="481"/>
      <c r="AB97" s="481"/>
      <c r="AC97" s="481"/>
      <c r="AD97" s="481"/>
      <c r="AE97" s="481"/>
      <c r="AF97" s="482"/>
      <c r="AG97" s="482"/>
      <c r="AH97" s="482"/>
      <c r="AI97" s="482"/>
      <c r="AJ97" s="482"/>
      <c r="AK97" s="483"/>
      <c r="AL97" s="488" t="s">
        <v>80</v>
      </c>
      <c r="AM97" s="346"/>
      <c r="AN97" s="346"/>
      <c r="AO97" s="346"/>
      <c r="AP97" s="346"/>
      <c r="AQ97" s="346"/>
      <c r="AR97" s="346"/>
      <c r="AS97" s="346"/>
      <c r="AT97" s="346"/>
      <c r="AU97" s="346"/>
      <c r="AV97" s="346"/>
      <c r="AW97" s="346"/>
      <c r="AX97" s="346"/>
      <c r="AY97" s="346"/>
      <c r="AZ97" s="346"/>
      <c r="BA97" s="346"/>
      <c r="BB97" s="346"/>
      <c r="BC97" s="489"/>
    </row>
    <row r="98" spans="1:55" s="62" customFormat="1" ht="24.95" customHeight="1" x14ac:dyDescent="0.2">
      <c r="A98" s="476" t="s">
        <v>141</v>
      </c>
      <c r="B98" s="449"/>
      <c r="C98" s="450"/>
      <c r="D98" s="484"/>
      <c r="E98" s="485"/>
      <c r="F98" s="485"/>
      <c r="G98" s="485"/>
      <c r="H98" s="485"/>
      <c r="I98" s="485"/>
      <c r="J98" s="485"/>
      <c r="K98" s="485"/>
      <c r="L98" s="485"/>
      <c r="M98" s="485"/>
      <c r="N98" s="485"/>
      <c r="O98" s="485"/>
      <c r="P98" s="485"/>
      <c r="Q98" s="485"/>
      <c r="R98" s="485"/>
      <c r="S98" s="485"/>
      <c r="T98" s="485"/>
      <c r="U98" s="485"/>
      <c r="V98" s="485"/>
      <c r="W98" s="485"/>
      <c r="X98" s="485"/>
      <c r="Y98" s="485"/>
      <c r="Z98" s="485"/>
      <c r="AA98" s="485"/>
      <c r="AB98" s="485"/>
      <c r="AC98" s="485"/>
      <c r="AD98" s="485"/>
      <c r="AE98" s="485"/>
      <c r="AF98" s="486"/>
      <c r="AG98" s="486"/>
      <c r="AH98" s="486"/>
      <c r="AI98" s="486"/>
      <c r="AJ98" s="486"/>
      <c r="AK98" s="487"/>
      <c r="AL98" s="476"/>
      <c r="AM98" s="349"/>
      <c r="AN98" s="349"/>
      <c r="AO98" s="349"/>
      <c r="AP98" s="349"/>
      <c r="AQ98" s="349"/>
      <c r="AR98" s="349"/>
      <c r="AS98" s="349"/>
      <c r="AT98" s="349"/>
      <c r="AU98" s="349"/>
      <c r="AV98" s="349"/>
      <c r="AW98" s="349"/>
      <c r="AX98" s="349"/>
      <c r="AY98" s="349"/>
      <c r="AZ98" s="349"/>
      <c r="BA98" s="349"/>
      <c r="BB98" s="349"/>
      <c r="BC98" s="490"/>
    </row>
    <row r="99" spans="1:55" s="62" customFormat="1" ht="15.95" customHeight="1" x14ac:dyDescent="0.2">
      <c r="A99" s="56"/>
      <c r="B99" s="36"/>
      <c r="C99" s="54"/>
      <c r="D99" s="2" t="s">
        <v>49</v>
      </c>
      <c r="E99" s="57"/>
      <c r="F99" s="57"/>
      <c r="G99" s="57"/>
      <c r="H99" s="57"/>
      <c r="I99" s="67" t="str">
        <f>(D9)</f>
        <v>PROFIL OGÓLNOAKADEMICKI</v>
      </c>
      <c r="J99" s="57"/>
      <c r="K99" s="166"/>
      <c r="L99" s="166"/>
      <c r="M99" s="57"/>
      <c r="N99" s="57"/>
      <c r="O99" s="57"/>
      <c r="P99" s="57"/>
      <c r="Q99" s="166"/>
      <c r="R99" s="166"/>
      <c r="S99" s="57"/>
      <c r="T99" s="57"/>
      <c r="U99" s="57"/>
      <c r="V99" s="57"/>
      <c r="W99" s="166"/>
      <c r="X99" s="166"/>
      <c r="Y99" s="57"/>
      <c r="Z99" s="57"/>
      <c r="AA99" s="57"/>
      <c r="AB99" s="57"/>
      <c r="AC99" s="166"/>
      <c r="AD99" s="166"/>
      <c r="AE99" s="57"/>
      <c r="AF99" s="63"/>
      <c r="AG99" s="63"/>
      <c r="AH99" s="63"/>
      <c r="AI99" s="167"/>
      <c r="AJ99" s="167"/>
      <c r="AK99" s="63"/>
      <c r="AL99" s="56"/>
      <c r="AM99" s="65"/>
      <c r="AN99" s="65"/>
      <c r="AO99" s="160"/>
      <c r="AP99" s="160"/>
      <c r="AQ99" s="65"/>
      <c r="AR99" s="65"/>
      <c r="AS99" s="65"/>
      <c r="AT99" s="65"/>
      <c r="AU99" s="160"/>
      <c r="AV99" s="160"/>
      <c r="AW99" s="65"/>
      <c r="AX99" s="65"/>
      <c r="AY99" s="65"/>
      <c r="AZ99" s="65"/>
      <c r="BA99" s="160"/>
      <c r="BB99" s="160"/>
      <c r="BC99" s="66"/>
    </row>
    <row r="100" spans="1:55" s="62" customFormat="1" ht="15.95" customHeight="1" x14ac:dyDescent="0.2">
      <c r="A100" s="476"/>
      <c r="B100" s="449"/>
      <c r="C100" s="450"/>
      <c r="D100" s="2" t="s">
        <v>37</v>
      </c>
      <c r="E100" s="65"/>
      <c r="F100" s="65"/>
      <c r="G100" s="65"/>
      <c r="H100" s="65"/>
      <c r="I100" s="67" t="str">
        <f>(D10)</f>
        <v>STUDIA PIERWSZEGO STOPNIA (3,5-letnie, inżynierskie)</v>
      </c>
      <c r="J100" s="4"/>
      <c r="K100" s="158"/>
      <c r="L100" s="158"/>
      <c r="M100" s="65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2"/>
      <c r="AC100" s="157"/>
      <c r="AD100" s="157"/>
      <c r="AE100" s="2"/>
      <c r="AF100" s="4"/>
      <c r="AG100" s="2"/>
      <c r="AH100" s="2"/>
      <c r="AI100" s="157"/>
      <c r="AJ100" s="157"/>
      <c r="AK100" s="2"/>
      <c r="AL100" s="444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7"/>
    </row>
    <row r="101" spans="1:55" s="62" customFormat="1" ht="15.95" customHeight="1" x14ac:dyDescent="0.2">
      <c r="A101" s="448"/>
      <c r="B101" s="449"/>
      <c r="C101" s="450"/>
      <c r="D101" s="2" t="s">
        <v>36</v>
      </c>
      <c r="E101" s="65"/>
      <c r="F101" s="65"/>
      <c r="G101" s="2"/>
      <c r="H101" s="2"/>
      <c r="I101" s="67" t="str">
        <f>(D11)</f>
        <v xml:space="preserve">STUDIA STACJONARNE </v>
      </c>
      <c r="J101" s="4"/>
      <c r="K101" s="158"/>
      <c r="L101" s="158"/>
      <c r="M101" s="67"/>
      <c r="N101" s="67"/>
      <c r="O101" s="68"/>
      <c r="P101" s="65"/>
      <c r="Q101" s="160"/>
      <c r="R101" s="160"/>
      <c r="S101" s="67"/>
      <c r="T101" s="67"/>
      <c r="U101" s="67"/>
      <c r="V101" s="67"/>
      <c r="W101" s="67"/>
      <c r="X101" s="67"/>
      <c r="Y101" s="67"/>
      <c r="Z101" s="67"/>
      <c r="AA101" s="67"/>
      <c r="AB101" s="2"/>
      <c r="AC101" s="157"/>
      <c r="AD101" s="157"/>
      <c r="AE101" s="2"/>
      <c r="AF101" s="4"/>
      <c r="AG101" s="55"/>
      <c r="AH101" s="55"/>
      <c r="AI101" s="163"/>
      <c r="AJ101" s="163"/>
      <c r="AK101" s="55"/>
      <c r="AL101" s="444" t="s">
        <v>81</v>
      </c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7"/>
    </row>
    <row r="102" spans="1:55" s="62" customFormat="1" ht="15.95" customHeight="1" x14ac:dyDescent="0.2">
      <c r="A102" s="444"/>
      <c r="B102" s="445"/>
      <c r="C102" s="446"/>
      <c r="D102" s="2" t="s">
        <v>0</v>
      </c>
      <c r="E102" s="2"/>
      <c r="F102" s="2"/>
      <c r="G102" s="2"/>
      <c r="H102" s="2"/>
      <c r="I102" s="67" t="str">
        <f>(D8)</f>
        <v>ARCHITEKTURA KRAJOBRAZU</v>
      </c>
      <c r="J102" s="4"/>
      <c r="K102" s="158"/>
      <c r="L102" s="158"/>
      <c r="M102" s="67"/>
      <c r="N102" s="67"/>
      <c r="O102" s="67"/>
      <c r="P102" s="65"/>
      <c r="Q102" s="160"/>
      <c r="R102" s="160"/>
      <c r="S102" s="67"/>
      <c r="T102" s="67"/>
      <c r="U102" s="67"/>
      <c r="V102" s="67"/>
      <c r="W102" s="67"/>
      <c r="X102" s="67"/>
      <c r="Y102" s="67"/>
      <c r="Z102" s="67"/>
      <c r="AA102" s="67"/>
      <c r="AB102" s="2"/>
      <c r="AC102" s="157"/>
      <c r="AD102" s="157"/>
      <c r="AE102" s="2"/>
      <c r="AF102" s="4"/>
      <c r="AG102" s="55"/>
      <c r="AH102" s="55"/>
      <c r="AI102" s="163"/>
      <c r="AJ102" s="163"/>
      <c r="AK102" s="55"/>
      <c r="AL102" s="444" t="s">
        <v>48</v>
      </c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7"/>
    </row>
    <row r="103" spans="1:55" s="62" customFormat="1" ht="15.95" customHeight="1" x14ac:dyDescent="0.2">
      <c r="A103" s="448"/>
      <c r="B103" s="449"/>
      <c r="C103" s="450"/>
      <c r="D103" s="5" t="s">
        <v>1</v>
      </c>
      <c r="E103" s="2"/>
      <c r="F103" s="2"/>
      <c r="G103" s="2"/>
      <c r="H103" s="2"/>
      <c r="I103" s="67" t="s">
        <v>24</v>
      </c>
      <c r="J103" s="4"/>
      <c r="K103" s="158"/>
      <c r="L103" s="158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2"/>
      <c r="AC103" s="157"/>
      <c r="AD103" s="157"/>
      <c r="AE103" s="2"/>
      <c r="AF103" s="4"/>
      <c r="AG103" s="2"/>
      <c r="AH103" s="2"/>
      <c r="AI103" s="157"/>
      <c r="AJ103" s="157"/>
      <c r="AK103" s="2"/>
      <c r="AL103" s="448"/>
      <c r="AM103" s="449"/>
      <c r="AN103" s="449"/>
      <c r="AO103" s="449"/>
      <c r="AP103" s="449"/>
      <c r="AQ103" s="449"/>
      <c r="AR103" s="449"/>
      <c r="AS103" s="449"/>
      <c r="AT103" s="449"/>
      <c r="AU103" s="449"/>
      <c r="AV103" s="449"/>
      <c r="AW103" s="449"/>
      <c r="AX103" s="449"/>
      <c r="AY103" s="449"/>
      <c r="AZ103" s="449"/>
      <c r="BA103" s="449"/>
      <c r="BB103" s="449"/>
      <c r="BC103" s="451"/>
    </row>
    <row r="104" spans="1:55" s="62" customFormat="1" ht="15.95" customHeight="1" thickBot="1" x14ac:dyDescent="0.25">
      <c r="A104" s="452"/>
      <c r="B104" s="453"/>
      <c r="C104" s="454"/>
      <c r="D104" s="69"/>
      <c r="E104" s="37"/>
      <c r="F104" s="37"/>
      <c r="G104" s="37"/>
      <c r="H104" s="37"/>
      <c r="I104" s="37"/>
      <c r="J104" s="37"/>
      <c r="K104" s="37"/>
      <c r="L104" s="37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58"/>
      <c r="AC104" s="159"/>
      <c r="AD104" s="159"/>
      <c r="AE104" s="58"/>
      <c r="AF104" s="37"/>
      <c r="AG104" s="6"/>
      <c r="AH104" s="6"/>
      <c r="AI104" s="164"/>
      <c r="AJ104" s="164"/>
      <c r="AK104" s="6"/>
      <c r="AL104" s="327"/>
      <c r="AM104" s="328"/>
      <c r="AN104" s="328"/>
      <c r="AO104" s="328"/>
      <c r="AP104" s="328"/>
      <c r="AQ104" s="328"/>
      <c r="AR104" s="328"/>
      <c r="AS104" s="328"/>
      <c r="AT104" s="328"/>
      <c r="AU104" s="328"/>
      <c r="AV104" s="328"/>
      <c r="AW104" s="328"/>
      <c r="AX104" s="328"/>
      <c r="AY104" s="328"/>
      <c r="AZ104" s="328"/>
      <c r="BA104" s="328"/>
      <c r="BB104" s="328"/>
      <c r="BC104" s="329"/>
    </row>
    <row r="105" spans="1:55" s="62" customFormat="1" ht="6" customHeight="1" thickBot="1" x14ac:dyDescent="0.25">
      <c r="A105" s="71"/>
      <c r="N105" s="60"/>
      <c r="O105" s="60"/>
      <c r="P105" s="60"/>
      <c r="Q105" s="165"/>
      <c r="R105" s="165"/>
      <c r="S105" s="60"/>
      <c r="T105" s="60"/>
      <c r="U105" s="60"/>
      <c r="V105" s="60"/>
      <c r="W105" s="165"/>
      <c r="X105" s="165"/>
      <c r="Y105" s="60"/>
      <c r="Z105" s="60"/>
      <c r="AA105" s="60"/>
      <c r="AB105" s="60"/>
      <c r="AC105" s="165"/>
      <c r="AD105" s="165"/>
      <c r="AE105" s="60"/>
      <c r="AF105" s="60"/>
      <c r="AG105" s="60"/>
      <c r="AH105" s="60"/>
      <c r="AI105" s="165"/>
      <c r="AJ105" s="165"/>
      <c r="AK105" s="60"/>
      <c r="AL105" s="60"/>
      <c r="AM105" s="60"/>
      <c r="AN105" s="60"/>
      <c r="AO105" s="165"/>
      <c r="AP105" s="165"/>
      <c r="AQ105" s="60"/>
      <c r="AR105" s="60"/>
      <c r="AS105" s="60"/>
      <c r="AT105" s="60"/>
      <c r="AU105" s="165"/>
      <c r="AV105" s="165"/>
      <c r="AW105" s="60"/>
      <c r="AX105" s="60"/>
      <c r="AY105" s="60"/>
      <c r="AZ105" s="72"/>
      <c r="BA105" s="72"/>
      <c r="BB105" s="72"/>
      <c r="BC105" s="73"/>
    </row>
    <row r="106" spans="1:55" s="62" customFormat="1" x14ac:dyDescent="0.2">
      <c r="A106" s="455" t="s">
        <v>73</v>
      </c>
      <c r="B106" s="458" t="s">
        <v>42</v>
      </c>
      <c r="C106" s="459"/>
      <c r="D106" s="505" t="s">
        <v>3</v>
      </c>
      <c r="E106" s="428"/>
      <c r="F106" s="506"/>
      <c r="G106" s="471" t="s">
        <v>4</v>
      </c>
      <c r="H106" s="355"/>
      <c r="I106" s="355"/>
      <c r="J106" s="355"/>
      <c r="K106" s="355"/>
      <c r="L106" s="355"/>
      <c r="M106" s="355"/>
      <c r="N106" s="471" t="s">
        <v>50</v>
      </c>
      <c r="O106" s="355"/>
      <c r="P106" s="355"/>
      <c r="Q106" s="355"/>
      <c r="R106" s="355"/>
      <c r="S106" s="355"/>
      <c r="T106" s="355"/>
      <c r="U106" s="355"/>
      <c r="V106" s="355"/>
      <c r="W106" s="355"/>
      <c r="X106" s="355"/>
      <c r="Y106" s="355"/>
      <c r="Z106" s="355"/>
      <c r="AA106" s="355"/>
      <c r="AB106" s="355"/>
      <c r="AC106" s="355"/>
      <c r="AD106" s="355"/>
      <c r="AE106" s="355"/>
      <c r="AF106" s="355"/>
      <c r="AG106" s="355"/>
      <c r="AH106" s="355"/>
      <c r="AI106" s="355"/>
      <c r="AJ106" s="355"/>
      <c r="AK106" s="355"/>
      <c r="AL106" s="355"/>
      <c r="AM106" s="355"/>
      <c r="AN106" s="355"/>
      <c r="AO106" s="355"/>
      <c r="AP106" s="355"/>
      <c r="AQ106" s="355"/>
      <c r="AR106" s="355"/>
      <c r="AS106" s="355"/>
      <c r="AT106" s="355"/>
      <c r="AU106" s="355"/>
      <c r="AV106" s="355"/>
      <c r="AW106" s="355"/>
      <c r="AX106" s="355"/>
      <c r="AY106" s="355"/>
      <c r="AZ106" s="355"/>
      <c r="BA106" s="355"/>
      <c r="BB106" s="355"/>
      <c r="BC106" s="356"/>
    </row>
    <row r="107" spans="1:55" s="62" customFormat="1" x14ac:dyDescent="0.2">
      <c r="A107" s="456"/>
      <c r="B107" s="460"/>
      <c r="C107" s="461"/>
      <c r="D107" s="507"/>
      <c r="E107" s="310"/>
      <c r="F107" s="508"/>
      <c r="G107" s="509" t="s">
        <v>5</v>
      </c>
      <c r="H107" s="424" t="s">
        <v>6</v>
      </c>
      <c r="I107" s="424"/>
      <c r="J107" s="424"/>
      <c r="K107" s="426"/>
      <c r="L107" s="426"/>
      <c r="M107" s="426"/>
      <c r="N107" s="300" t="s">
        <v>51</v>
      </c>
      <c r="O107" s="301"/>
      <c r="P107" s="301"/>
      <c r="Q107" s="302"/>
      <c r="R107" s="302"/>
      <c r="S107" s="303"/>
      <c r="T107" s="300" t="s">
        <v>52</v>
      </c>
      <c r="U107" s="301"/>
      <c r="V107" s="301"/>
      <c r="W107" s="302"/>
      <c r="X107" s="302"/>
      <c r="Y107" s="303"/>
      <c r="Z107" s="300" t="s">
        <v>53</v>
      </c>
      <c r="AA107" s="301"/>
      <c r="AB107" s="301"/>
      <c r="AC107" s="302"/>
      <c r="AD107" s="302"/>
      <c r="AE107" s="303"/>
      <c r="AF107" s="300" t="s">
        <v>54</v>
      </c>
      <c r="AG107" s="301"/>
      <c r="AH107" s="301"/>
      <c r="AI107" s="302"/>
      <c r="AJ107" s="302"/>
      <c r="AK107" s="303"/>
      <c r="AL107" s="300" t="s">
        <v>55</v>
      </c>
      <c r="AM107" s="301"/>
      <c r="AN107" s="301"/>
      <c r="AO107" s="302"/>
      <c r="AP107" s="302"/>
      <c r="AQ107" s="303"/>
      <c r="AR107" s="300" t="s">
        <v>56</v>
      </c>
      <c r="AS107" s="301"/>
      <c r="AT107" s="301"/>
      <c r="AU107" s="302"/>
      <c r="AV107" s="302"/>
      <c r="AW107" s="303"/>
      <c r="AX107" s="300" t="s">
        <v>57</v>
      </c>
      <c r="AY107" s="301"/>
      <c r="AZ107" s="301"/>
      <c r="BA107" s="302"/>
      <c r="BB107" s="302"/>
      <c r="BC107" s="303"/>
    </row>
    <row r="108" spans="1:55" s="62" customFormat="1" ht="12.75" customHeight="1" x14ac:dyDescent="0.2">
      <c r="A108" s="456"/>
      <c r="B108" s="460"/>
      <c r="C108" s="461"/>
      <c r="D108" s="418" t="s">
        <v>7</v>
      </c>
      <c r="E108" s="473" t="s">
        <v>8</v>
      </c>
      <c r="F108" s="294" t="s">
        <v>34</v>
      </c>
      <c r="G108" s="422"/>
      <c r="H108" s="424" t="s">
        <v>9</v>
      </c>
      <c r="I108" s="424" t="s">
        <v>10</v>
      </c>
      <c r="J108" s="424" t="s">
        <v>58</v>
      </c>
      <c r="K108" s="298" t="s">
        <v>191</v>
      </c>
      <c r="L108" s="298" t="s">
        <v>190</v>
      </c>
      <c r="M108" s="426" t="s">
        <v>23</v>
      </c>
      <c r="N108" s="441" t="s">
        <v>79</v>
      </c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F108" s="442"/>
      <c r="AG108" s="442"/>
      <c r="AH108" s="442"/>
      <c r="AI108" s="442"/>
      <c r="AJ108" s="442"/>
      <c r="AK108" s="442"/>
      <c r="AL108" s="442"/>
      <c r="AM108" s="442"/>
      <c r="AN108" s="442"/>
      <c r="AO108" s="442"/>
      <c r="AP108" s="442"/>
      <c r="AQ108" s="442"/>
      <c r="AR108" s="442"/>
      <c r="AS108" s="442"/>
      <c r="AT108" s="442"/>
      <c r="AU108" s="442"/>
      <c r="AV108" s="442"/>
      <c r="AW108" s="442"/>
      <c r="AX108" s="442"/>
      <c r="AY108" s="442"/>
      <c r="AZ108" s="442"/>
      <c r="BA108" s="442"/>
      <c r="BB108" s="442"/>
      <c r="BC108" s="443"/>
    </row>
    <row r="109" spans="1:55" s="62" customFormat="1" x14ac:dyDescent="0.2">
      <c r="A109" s="456"/>
      <c r="B109" s="460"/>
      <c r="C109" s="461"/>
      <c r="D109" s="418"/>
      <c r="E109" s="474"/>
      <c r="F109" s="421"/>
      <c r="G109" s="422"/>
      <c r="H109" s="424"/>
      <c r="I109" s="424"/>
      <c r="J109" s="424"/>
      <c r="K109" s="310"/>
      <c r="L109" s="310"/>
      <c r="M109" s="426"/>
      <c r="N109" s="296" t="s">
        <v>9</v>
      </c>
      <c r="O109" s="298" t="s">
        <v>10</v>
      </c>
      <c r="P109" s="280" t="s">
        <v>11</v>
      </c>
      <c r="Q109" s="280" t="s">
        <v>191</v>
      </c>
      <c r="R109" s="280" t="s">
        <v>190</v>
      </c>
      <c r="S109" s="294" t="s">
        <v>23</v>
      </c>
      <c r="T109" s="296" t="s">
        <v>9</v>
      </c>
      <c r="U109" s="298" t="s">
        <v>10</v>
      </c>
      <c r="V109" s="280" t="s">
        <v>11</v>
      </c>
      <c r="W109" s="280" t="s">
        <v>191</v>
      </c>
      <c r="X109" s="280" t="s">
        <v>190</v>
      </c>
      <c r="Y109" s="294" t="s">
        <v>23</v>
      </c>
      <c r="Z109" s="296" t="s">
        <v>9</v>
      </c>
      <c r="AA109" s="298" t="s">
        <v>10</v>
      </c>
      <c r="AB109" s="280" t="s">
        <v>11</v>
      </c>
      <c r="AC109" s="280" t="s">
        <v>191</v>
      </c>
      <c r="AD109" s="280" t="s">
        <v>190</v>
      </c>
      <c r="AE109" s="294" t="s">
        <v>23</v>
      </c>
      <c r="AF109" s="296" t="s">
        <v>9</v>
      </c>
      <c r="AG109" s="298" t="s">
        <v>10</v>
      </c>
      <c r="AH109" s="280" t="s">
        <v>11</v>
      </c>
      <c r="AI109" s="280" t="s">
        <v>191</v>
      </c>
      <c r="AJ109" s="280" t="s">
        <v>190</v>
      </c>
      <c r="AK109" s="294" t="s">
        <v>23</v>
      </c>
      <c r="AL109" s="296" t="s">
        <v>9</v>
      </c>
      <c r="AM109" s="298" t="s">
        <v>10</v>
      </c>
      <c r="AN109" s="280" t="s">
        <v>11</v>
      </c>
      <c r="AO109" s="280" t="s">
        <v>191</v>
      </c>
      <c r="AP109" s="280" t="s">
        <v>190</v>
      </c>
      <c r="AQ109" s="294" t="s">
        <v>23</v>
      </c>
      <c r="AR109" s="296" t="s">
        <v>9</v>
      </c>
      <c r="AS109" s="298" t="s">
        <v>10</v>
      </c>
      <c r="AT109" s="280" t="s">
        <v>11</v>
      </c>
      <c r="AU109" s="280" t="s">
        <v>191</v>
      </c>
      <c r="AV109" s="280" t="s">
        <v>190</v>
      </c>
      <c r="AW109" s="294" t="s">
        <v>23</v>
      </c>
      <c r="AX109" s="296" t="s">
        <v>9</v>
      </c>
      <c r="AY109" s="298" t="s">
        <v>10</v>
      </c>
      <c r="AZ109" s="280" t="s">
        <v>11</v>
      </c>
      <c r="BA109" s="280" t="s">
        <v>191</v>
      </c>
      <c r="BB109" s="280" t="s">
        <v>190</v>
      </c>
      <c r="BC109" s="294" t="s">
        <v>23</v>
      </c>
    </row>
    <row r="110" spans="1:55" s="62" customFormat="1" ht="13.5" thickBot="1" x14ac:dyDescent="0.25">
      <c r="A110" s="457"/>
      <c r="B110" s="462"/>
      <c r="C110" s="463"/>
      <c r="D110" s="419"/>
      <c r="E110" s="475"/>
      <c r="F110" s="295"/>
      <c r="G110" s="423"/>
      <c r="H110" s="425"/>
      <c r="I110" s="425"/>
      <c r="J110" s="425"/>
      <c r="K110" s="299"/>
      <c r="L110" s="299"/>
      <c r="M110" s="427"/>
      <c r="N110" s="297"/>
      <c r="O110" s="299"/>
      <c r="P110" s="281"/>
      <c r="Q110" s="281"/>
      <c r="R110" s="281"/>
      <c r="S110" s="295"/>
      <c r="T110" s="297"/>
      <c r="U110" s="299"/>
      <c r="V110" s="281"/>
      <c r="W110" s="281"/>
      <c r="X110" s="281"/>
      <c r="Y110" s="295"/>
      <c r="Z110" s="297"/>
      <c r="AA110" s="299"/>
      <c r="AB110" s="281"/>
      <c r="AC110" s="281"/>
      <c r="AD110" s="281"/>
      <c r="AE110" s="295"/>
      <c r="AF110" s="297"/>
      <c r="AG110" s="299"/>
      <c r="AH110" s="281"/>
      <c r="AI110" s="281"/>
      <c r="AJ110" s="281"/>
      <c r="AK110" s="295"/>
      <c r="AL110" s="297"/>
      <c r="AM110" s="299"/>
      <c r="AN110" s="281"/>
      <c r="AO110" s="281"/>
      <c r="AP110" s="281"/>
      <c r="AQ110" s="295"/>
      <c r="AR110" s="297"/>
      <c r="AS110" s="299"/>
      <c r="AT110" s="281"/>
      <c r="AU110" s="281"/>
      <c r="AV110" s="281"/>
      <c r="AW110" s="295"/>
      <c r="AX110" s="297"/>
      <c r="AY110" s="299"/>
      <c r="AZ110" s="281"/>
      <c r="BA110" s="281"/>
      <c r="BB110" s="281"/>
      <c r="BC110" s="295"/>
    </row>
    <row r="111" spans="1:55" s="44" customFormat="1" ht="18" customHeight="1" thickBot="1" x14ac:dyDescent="0.25">
      <c r="A111" s="75" t="s">
        <v>26</v>
      </c>
      <c r="B111" s="438" t="s">
        <v>74</v>
      </c>
      <c r="C111" s="438"/>
      <c r="D111" s="500"/>
      <c r="E111" s="501"/>
      <c r="F111" s="122"/>
      <c r="G111" s="77"/>
      <c r="H111" s="502"/>
      <c r="I111" s="502"/>
      <c r="J111" s="502"/>
      <c r="K111" s="502"/>
      <c r="L111" s="502"/>
      <c r="M111" s="502"/>
      <c r="N111" s="503"/>
      <c r="O111" s="503"/>
      <c r="P111" s="503"/>
      <c r="Q111" s="503"/>
      <c r="R111" s="503"/>
      <c r="S111" s="503"/>
      <c r="T111" s="503"/>
      <c r="U111" s="503"/>
      <c r="V111" s="503"/>
      <c r="W111" s="503"/>
      <c r="X111" s="503"/>
      <c r="Y111" s="503"/>
      <c r="Z111" s="503"/>
      <c r="AA111" s="503"/>
      <c r="AB111" s="503"/>
      <c r="AC111" s="503"/>
      <c r="AD111" s="503"/>
      <c r="AE111" s="503"/>
      <c r="AF111" s="503"/>
      <c r="AG111" s="503"/>
      <c r="AH111" s="503"/>
      <c r="AI111" s="503"/>
      <c r="AJ111" s="503"/>
      <c r="AK111" s="503"/>
      <c r="AL111" s="503"/>
      <c r="AM111" s="503"/>
      <c r="AN111" s="503"/>
      <c r="AO111" s="503"/>
      <c r="AP111" s="503"/>
      <c r="AQ111" s="503"/>
      <c r="AR111" s="503"/>
      <c r="AS111" s="503"/>
      <c r="AT111" s="503"/>
      <c r="AU111" s="503"/>
      <c r="AV111" s="503"/>
      <c r="AW111" s="503"/>
      <c r="AX111" s="503"/>
      <c r="AY111" s="503"/>
      <c r="AZ111" s="503"/>
      <c r="BA111" s="503"/>
      <c r="BB111" s="503"/>
      <c r="BC111" s="504"/>
    </row>
    <row r="112" spans="1:55" s="62" customFormat="1" ht="18" customHeight="1" thickBot="1" x14ac:dyDescent="0.25">
      <c r="A112" s="7" t="s">
        <v>13</v>
      </c>
      <c r="B112" s="495" t="s">
        <v>87</v>
      </c>
      <c r="C112" s="496"/>
      <c r="D112" s="123">
        <v>1</v>
      </c>
      <c r="E112" s="124">
        <v>1</v>
      </c>
      <c r="F112" s="38">
        <v>6</v>
      </c>
      <c r="G112" s="125">
        <f t="shared" ref="G112:G116" si="3">SUM(H112:M112)</f>
        <v>60</v>
      </c>
      <c r="H112" s="126">
        <v>15</v>
      </c>
      <c r="I112" s="126">
        <v>45</v>
      </c>
      <c r="J112" s="126"/>
      <c r="K112" s="126"/>
      <c r="L112" s="126"/>
      <c r="M112" s="126"/>
      <c r="N112" s="233">
        <v>15</v>
      </c>
      <c r="O112" s="234">
        <v>45</v>
      </c>
      <c r="P112" s="234"/>
      <c r="Q112" s="235"/>
      <c r="R112" s="235"/>
      <c r="S112" s="236"/>
      <c r="T112" s="237"/>
      <c r="U112" s="234"/>
      <c r="V112" s="234"/>
      <c r="W112" s="235"/>
      <c r="X112" s="235"/>
      <c r="Y112" s="236"/>
      <c r="Z112" s="238"/>
      <c r="AA112" s="234"/>
      <c r="AB112" s="234"/>
      <c r="AC112" s="235"/>
      <c r="AD112" s="235"/>
      <c r="AE112" s="236"/>
      <c r="AF112" s="238"/>
      <c r="AG112" s="234"/>
      <c r="AH112" s="234"/>
      <c r="AI112" s="235"/>
      <c r="AJ112" s="235"/>
      <c r="AK112" s="236"/>
      <c r="AL112" s="238"/>
      <c r="AM112" s="234"/>
      <c r="AN112" s="234"/>
      <c r="AO112" s="235"/>
      <c r="AP112" s="235"/>
      <c r="AQ112" s="236"/>
      <c r="AR112" s="238"/>
      <c r="AS112" s="234"/>
      <c r="AT112" s="234"/>
      <c r="AU112" s="235"/>
      <c r="AV112" s="235"/>
      <c r="AW112" s="236"/>
      <c r="AX112" s="238"/>
      <c r="AY112" s="234"/>
      <c r="AZ112" s="234"/>
      <c r="BA112" s="235"/>
      <c r="BB112" s="235"/>
      <c r="BC112" s="236"/>
    </row>
    <row r="113" spans="1:57" s="62" customFormat="1" ht="18" customHeight="1" thickBot="1" x14ac:dyDescent="0.25">
      <c r="A113" s="7" t="s">
        <v>14</v>
      </c>
      <c r="B113" s="497" t="s">
        <v>88</v>
      </c>
      <c r="C113" s="498"/>
      <c r="D113" s="123">
        <v>1</v>
      </c>
      <c r="E113" s="124">
        <v>1</v>
      </c>
      <c r="F113" s="43">
        <v>6</v>
      </c>
      <c r="G113" s="125">
        <f t="shared" si="3"/>
        <v>60</v>
      </c>
      <c r="H113" s="126">
        <v>30</v>
      </c>
      <c r="I113" s="126"/>
      <c r="J113" s="126">
        <v>26</v>
      </c>
      <c r="K113" s="126"/>
      <c r="L113" s="126">
        <v>4</v>
      </c>
      <c r="M113" s="126"/>
      <c r="N113" s="239">
        <v>30</v>
      </c>
      <c r="O113" s="240"/>
      <c r="P113" s="240">
        <v>26</v>
      </c>
      <c r="Q113" s="241"/>
      <c r="R113" s="241">
        <v>4</v>
      </c>
      <c r="S113" s="242"/>
      <c r="T113" s="243"/>
      <c r="U113" s="240"/>
      <c r="V113" s="240"/>
      <c r="W113" s="241"/>
      <c r="X113" s="241"/>
      <c r="Y113" s="242"/>
      <c r="Z113" s="243"/>
      <c r="AA113" s="240"/>
      <c r="AB113" s="240"/>
      <c r="AC113" s="241"/>
      <c r="AD113" s="241"/>
      <c r="AE113" s="242"/>
      <c r="AF113" s="243"/>
      <c r="AG113" s="240"/>
      <c r="AH113" s="240"/>
      <c r="AI113" s="241"/>
      <c r="AJ113" s="241"/>
      <c r="AK113" s="242"/>
      <c r="AL113" s="243"/>
      <c r="AM113" s="240"/>
      <c r="AN113" s="240"/>
      <c r="AO113" s="241"/>
      <c r="AP113" s="241"/>
      <c r="AQ113" s="242"/>
      <c r="AR113" s="243"/>
      <c r="AS113" s="240"/>
      <c r="AT113" s="240"/>
      <c r="AU113" s="241"/>
      <c r="AV113" s="241"/>
      <c r="AW113" s="242"/>
      <c r="AX113" s="243"/>
      <c r="AY113" s="240"/>
      <c r="AZ113" s="240"/>
      <c r="BA113" s="241"/>
      <c r="BB113" s="241"/>
      <c r="BC113" s="242"/>
    </row>
    <row r="114" spans="1:57" s="62" customFormat="1" ht="18" customHeight="1" thickBot="1" x14ac:dyDescent="0.25">
      <c r="A114" s="7" t="s">
        <v>15</v>
      </c>
      <c r="B114" s="495" t="s">
        <v>89</v>
      </c>
      <c r="C114" s="499"/>
      <c r="D114" s="128"/>
      <c r="E114" s="127">
        <v>1</v>
      </c>
      <c r="F114" s="43">
        <v>2</v>
      </c>
      <c r="G114" s="125">
        <f t="shared" si="3"/>
        <v>30</v>
      </c>
      <c r="H114" s="126">
        <v>30</v>
      </c>
      <c r="I114" s="126"/>
      <c r="J114" s="126"/>
      <c r="K114" s="126"/>
      <c r="L114" s="126"/>
      <c r="M114" s="126"/>
      <c r="N114" s="244">
        <v>30</v>
      </c>
      <c r="O114" s="240"/>
      <c r="P114" s="240"/>
      <c r="Q114" s="241"/>
      <c r="R114" s="241"/>
      <c r="S114" s="242"/>
      <c r="T114" s="243"/>
      <c r="U114" s="240"/>
      <c r="V114" s="240"/>
      <c r="W114" s="241"/>
      <c r="X114" s="241"/>
      <c r="Y114" s="242"/>
      <c r="Z114" s="243"/>
      <c r="AA114" s="240"/>
      <c r="AB114" s="240"/>
      <c r="AC114" s="241"/>
      <c r="AD114" s="241"/>
      <c r="AE114" s="242"/>
      <c r="AF114" s="243"/>
      <c r="AG114" s="240"/>
      <c r="AH114" s="240"/>
      <c r="AI114" s="241"/>
      <c r="AJ114" s="241"/>
      <c r="AK114" s="242"/>
      <c r="AL114" s="243"/>
      <c r="AM114" s="240"/>
      <c r="AN114" s="240"/>
      <c r="AO114" s="241"/>
      <c r="AP114" s="241"/>
      <c r="AQ114" s="242"/>
      <c r="AR114" s="243"/>
      <c r="AS114" s="240"/>
      <c r="AT114" s="240"/>
      <c r="AU114" s="241"/>
      <c r="AV114" s="241"/>
      <c r="AW114" s="242"/>
      <c r="AX114" s="243"/>
      <c r="AY114" s="240"/>
      <c r="AZ114" s="240"/>
      <c r="BA114" s="241"/>
      <c r="BB114" s="241"/>
      <c r="BC114" s="242"/>
    </row>
    <row r="115" spans="1:57" s="62" customFormat="1" ht="18" customHeight="1" thickBot="1" x14ac:dyDescent="0.25">
      <c r="A115" s="7" t="s">
        <v>16</v>
      </c>
      <c r="B115" s="495" t="s">
        <v>90</v>
      </c>
      <c r="C115" s="499"/>
      <c r="D115" s="128"/>
      <c r="E115" s="129">
        <v>1</v>
      </c>
      <c r="F115" s="43">
        <v>4</v>
      </c>
      <c r="G115" s="125">
        <f t="shared" si="3"/>
        <v>45</v>
      </c>
      <c r="H115" s="126">
        <v>15</v>
      </c>
      <c r="I115" s="126"/>
      <c r="J115" s="126">
        <v>30</v>
      </c>
      <c r="K115" s="126"/>
      <c r="L115" s="126"/>
      <c r="M115" s="126"/>
      <c r="N115" s="244">
        <v>15</v>
      </c>
      <c r="O115" s="240"/>
      <c r="P115" s="240">
        <v>30</v>
      </c>
      <c r="Q115" s="241"/>
      <c r="R115" s="241"/>
      <c r="S115" s="242"/>
      <c r="T115" s="243"/>
      <c r="U115" s="240"/>
      <c r="V115" s="240"/>
      <c r="W115" s="241"/>
      <c r="X115" s="241"/>
      <c r="Y115" s="242"/>
      <c r="Z115" s="243"/>
      <c r="AA115" s="240"/>
      <c r="AB115" s="240"/>
      <c r="AC115" s="241"/>
      <c r="AD115" s="241"/>
      <c r="AE115" s="242"/>
      <c r="AF115" s="243"/>
      <c r="AG115" s="240"/>
      <c r="AH115" s="240"/>
      <c r="AI115" s="241"/>
      <c r="AJ115" s="241"/>
      <c r="AK115" s="242"/>
      <c r="AL115" s="243"/>
      <c r="AM115" s="240"/>
      <c r="AN115" s="240"/>
      <c r="AO115" s="241"/>
      <c r="AP115" s="241"/>
      <c r="AQ115" s="242"/>
      <c r="AR115" s="243"/>
      <c r="AS115" s="240"/>
      <c r="AT115" s="240"/>
      <c r="AU115" s="241"/>
      <c r="AV115" s="241"/>
      <c r="AW115" s="242"/>
      <c r="AX115" s="243"/>
      <c r="AY115" s="240"/>
      <c r="AZ115" s="240"/>
      <c r="BA115" s="241"/>
      <c r="BB115" s="241"/>
      <c r="BC115" s="242"/>
    </row>
    <row r="116" spans="1:57" s="62" customFormat="1" ht="18" customHeight="1" thickBot="1" x14ac:dyDescent="0.25">
      <c r="A116" s="7" t="s">
        <v>17</v>
      </c>
      <c r="B116" s="318" t="s">
        <v>91</v>
      </c>
      <c r="C116" s="319"/>
      <c r="D116" s="128"/>
      <c r="E116" s="129">
        <v>1</v>
      </c>
      <c r="F116" s="43">
        <v>3</v>
      </c>
      <c r="G116" s="23">
        <f t="shared" si="3"/>
        <v>45</v>
      </c>
      <c r="H116" s="126">
        <v>15</v>
      </c>
      <c r="I116" s="126"/>
      <c r="J116" s="126">
        <v>30</v>
      </c>
      <c r="K116" s="126"/>
      <c r="L116" s="126"/>
      <c r="M116" s="126"/>
      <c r="N116" s="244"/>
      <c r="O116" s="240"/>
      <c r="P116" s="240"/>
      <c r="Q116" s="241"/>
      <c r="R116" s="241"/>
      <c r="S116" s="242"/>
      <c r="T116" s="243"/>
      <c r="U116" s="240"/>
      <c r="V116" s="240"/>
      <c r="W116" s="241"/>
      <c r="X116" s="241"/>
      <c r="Y116" s="242"/>
      <c r="Z116" s="243"/>
      <c r="AA116" s="240"/>
      <c r="AB116" s="240"/>
      <c r="AC116" s="241"/>
      <c r="AD116" s="241"/>
      <c r="AE116" s="242"/>
      <c r="AF116" s="243"/>
      <c r="AG116" s="240"/>
      <c r="AH116" s="240"/>
      <c r="AI116" s="241"/>
      <c r="AJ116" s="241"/>
      <c r="AK116" s="242"/>
      <c r="AL116" s="243">
        <v>15</v>
      </c>
      <c r="AM116" s="240"/>
      <c r="AN116" s="240">
        <v>30</v>
      </c>
      <c r="AO116" s="241"/>
      <c r="AP116" s="241"/>
      <c r="AQ116" s="242"/>
      <c r="AR116" s="243"/>
      <c r="AS116" s="240"/>
      <c r="AT116" s="240"/>
      <c r="AU116" s="241"/>
      <c r="AV116" s="241"/>
      <c r="AW116" s="242"/>
      <c r="AX116" s="243"/>
      <c r="AY116" s="240"/>
      <c r="AZ116" s="240"/>
      <c r="BA116" s="241"/>
      <c r="BB116" s="241"/>
      <c r="BC116" s="242"/>
    </row>
    <row r="117" spans="1:57" s="62" customFormat="1" ht="13.5" customHeight="1" thickTop="1" x14ac:dyDescent="0.2">
      <c r="A117" s="83"/>
      <c r="B117" s="429" t="s">
        <v>18</v>
      </c>
      <c r="C117" s="430"/>
      <c r="D117" s="433">
        <f t="shared" ref="D117:BC117" si="4">SUM(D112:D116)</f>
        <v>2</v>
      </c>
      <c r="E117" s="311">
        <f t="shared" si="4"/>
        <v>5</v>
      </c>
      <c r="F117" s="313">
        <f t="shared" si="4"/>
        <v>21</v>
      </c>
      <c r="G117" s="436">
        <f t="shared" si="4"/>
        <v>240</v>
      </c>
      <c r="H117" s="311">
        <f t="shared" si="4"/>
        <v>105</v>
      </c>
      <c r="I117" s="311">
        <f t="shared" si="4"/>
        <v>45</v>
      </c>
      <c r="J117" s="311">
        <f t="shared" si="4"/>
        <v>86</v>
      </c>
      <c r="K117" s="311">
        <f>SUM(K112:K116)</f>
        <v>0</v>
      </c>
      <c r="L117" s="311">
        <f>SUM(L112:L116)</f>
        <v>4</v>
      </c>
      <c r="M117" s="313">
        <f t="shared" si="4"/>
        <v>0</v>
      </c>
      <c r="N117" s="84">
        <f t="shared" si="4"/>
        <v>90</v>
      </c>
      <c r="O117" s="85">
        <f t="shared" si="4"/>
        <v>45</v>
      </c>
      <c r="P117" s="85">
        <f t="shared" si="4"/>
        <v>56</v>
      </c>
      <c r="Q117" s="86">
        <f>SUM(Q112:Q116)</f>
        <v>0</v>
      </c>
      <c r="R117" s="86">
        <f>SUM(R112:R116)</f>
        <v>4</v>
      </c>
      <c r="S117" s="86">
        <f t="shared" si="4"/>
        <v>0</v>
      </c>
      <c r="T117" s="84">
        <f t="shared" si="4"/>
        <v>0</v>
      </c>
      <c r="U117" s="85">
        <f t="shared" si="4"/>
        <v>0</v>
      </c>
      <c r="V117" s="85">
        <f t="shared" si="4"/>
        <v>0</v>
      </c>
      <c r="W117" s="86">
        <f>SUM(W112:W116)</f>
        <v>0</v>
      </c>
      <c r="X117" s="86">
        <f>SUM(X112:X116)</f>
        <v>0</v>
      </c>
      <c r="Y117" s="87">
        <f t="shared" si="4"/>
        <v>0</v>
      </c>
      <c r="Z117" s="88">
        <f t="shared" si="4"/>
        <v>0</v>
      </c>
      <c r="AA117" s="85">
        <f t="shared" si="4"/>
        <v>0</v>
      </c>
      <c r="AB117" s="85">
        <f t="shared" si="4"/>
        <v>0</v>
      </c>
      <c r="AC117" s="86">
        <f>SUM(AC112:AC116)</f>
        <v>0</v>
      </c>
      <c r="AD117" s="86">
        <f>SUM(AD112:AD116)</f>
        <v>0</v>
      </c>
      <c r="AE117" s="86">
        <f t="shared" si="4"/>
        <v>0</v>
      </c>
      <c r="AF117" s="84">
        <f t="shared" si="4"/>
        <v>0</v>
      </c>
      <c r="AG117" s="85">
        <f t="shared" si="4"/>
        <v>0</v>
      </c>
      <c r="AH117" s="85">
        <f t="shared" si="4"/>
        <v>0</v>
      </c>
      <c r="AI117" s="86">
        <f>SUM(AI112:AI116)</f>
        <v>0</v>
      </c>
      <c r="AJ117" s="86">
        <f>SUM(AJ112:AJ116)</f>
        <v>0</v>
      </c>
      <c r="AK117" s="87">
        <f t="shared" si="4"/>
        <v>0</v>
      </c>
      <c r="AL117" s="88">
        <f t="shared" si="4"/>
        <v>15</v>
      </c>
      <c r="AM117" s="85">
        <f t="shared" si="4"/>
        <v>0</v>
      </c>
      <c r="AN117" s="85">
        <f t="shared" si="4"/>
        <v>30</v>
      </c>
      <c r="AO117" s="86">
        <f>SUM(AO112:AO116)</f>
        <v>0</v>
      </c>
      <c r="AP117" s="86">
        <f>SUM(AP112:AP116)</f>
        <v>0</v>
      </c>
      <c r="AQ117" s="86">
        <f t="shared" si="4"/>
        <v>0</v>
      </c>
      <c r="AR117" s="84">
        <f t="shared" si="4"/>
        <v>0</v>
      </c>
      <c r="AS117" s="85">
        <f t="shared" si="4"/>
        <v>0</v>
      </c>
      <c r="AT117" s="85">
        <f t="shared" si="4"/>
        <v>0</v>
      </c>
      <c r="AU117" s="86">
        <f>SUM(AU112:AU116)</f>
        <v>0</v>
      </c>
      <c r="AV117" s="86">
        <f>SUM(AV112:AV116)</f>
        <v>0</v>
      </c>
      <c r="AW117" s="87">
        <f t="shared" si="4"/>
        <v>0</v>
      </c>
      <c r="AX117" s="88">
        <f t="shared" si="4"/>
        <v>0</v>
      </c>
      <c r="AY117" s="85">
        <f t="shared" si="4"/>
        <v>0</v>
      </c>
      <c r="AZ117" s="85">
        <f t="shared" si="4"/>
        <v>0</v>
      </c>
      <c r="BA117" s="86">
        <f>SUM(BA112:BA116)</f>
        <v>0</v>
      </c>
      <c r="BB117" s="86">
        <f>SUM(BB112:BB116)</f>
        <v>0</v>
      </c>
      <c r="BC117" s="87">
        <f t="shared" si="4"/>
        <v>0</v>
      </c>
    </row>
    <row r="118" spans="1:57" s="62" customFormat="1" ht="13.5" customHeight="1" thickBot="1" x14ac:dyDescent="0.25">
      <c r="A118" s="89"/>
      <c r="B118" s="431"/>
      <c r="C118" s="432"/>
      <c r="D118" s="434"/>
      <c r="E118" s="312"/>
      <c r="F118" s="435"/>
      <c r="G118" s="437"/>
      <c r="H118" s="337"/>
      <c r="I118" s="337"/>
      <c r="J118" s="337"/>
      <c r="K118" s="312"/>
      <c r="L118" s="312"/>
      <c r="M118" s="314"/>
      <c r="N118" s="304">
        <f>SUM(N117:S117)</f>
        <v>195</v>
      </c>
      <c r="O118" s="305"/>
      <c r="P118" s="305"/>
      <c r="Q118" s="305"/>
      <c r="R118" s="305"/>
      <c r="S118" s="306"/>
      <c r="T118" s="304">
        <f>SUM(T117:Y117)</f>
        <v>0</v>
      </c>
      <c r="U118" s="305"/>
      <c r="V118" s="305"/>
      <c r="W118" s="305"/>
      <c r="X118" s="305"/>
      <c r="Y118" s="306"/>
      <c r="Z118" s="304">
        <f>SUM(Z117:AE117)</f>
        <v>0</v>
      </c>
      <c r="AA118" s="305"/>
      <c r="AB118" s="305"/>
      <c r="AC118" s="305"/>
      <c r="AD118" s="305"/>
      <c r="AE118" s="306"/>
      <c r="AF118" s="304">
        <f>SUM(AF117:AK117)</f>
        <v>0</v>
      </c>
      <c r="AG118" s="305"/>
      <c r="AH118" s="305"/>
      <c r="AI118" s="305"/>
      <c r="AJ118" s="305"/>
      <c r="AK118" s="306"/>
      <c r="AL118" s="304">
        <f>SUM(AL117:AQ117)</f>
        <v>45</v>
      </c>
      <c r="AM118" s="305"/>
      <c r="AN118" s="305"/>
      <c r="AO118" s="305"/>
      <c r="AP118" s="305"/>
      <c r="AQ118" s="306"/>
      <c r="AR118" s="304">
        <f>SUM(AR117:AW117)</f>
        <v>0</v>
      </c>
      <c r="AS118" s="305"/>
      <c r="AT118" s="305"/>
      <c r="AU118" s="305"/>
      <c r="AV118" s="305"/>
      <c r="AW118" s="306"/>
      <c r="AX118" s="304">
        <f>SUM(AX117:BC117)</f>
        <v>0</v>
      </c>
      <c r="AY118" s="305"/>
      <c r="AZ118" s="305"/>
      <c r="BA118" s="305"/>
      <c r="BB118" s="305"/>
      <c r="BC118" s="306"/>
    </row>
    <row r="119" spans="1:57" s="62" customFormat="1" ht="12.75" customHeight="1" x14ac:dyDescent="0.2">
      <c r="A119" s="414" t="s">
        <v>75</v>
      </c>
      <c r="B119" s="415"/>
      <c r="C119" s="416"/>
      <c r="D119" s="417" t="s">
        <v>7</v>
      </c>
      <c r="E119" s="420" t="s">
        <v>8</v>
      </c>
      <c r="F119" s="294" t="s">
        <v>34</v>
      </c>
      <c r="G119" s="472" t="s">
        <v>5</v>
      </c>
      <c r="H119" s="424" t="s">
        <v>9</v>
      </c>
      <c r="I119" s="424" t="s">
        <v>10</v>
      </c>
      <c r="J119" s="424" t="s">
        <v>58</v>
      </c>
      <c r="K119" s="428" t="s">
        <v>191</v>
      </c>
      <c r="L119" s="428" t="s">
        <v>190</v>
      </c>
      <c r="M119" s="426" t="s">
        <v>192</v>
      </c>
      <c r="N119" s="300" t="s">
        <v>51</v>
      </c>
      <c r="O119" s="301"/>
      <c r="P119" s="301"/>
      <c r="Q119" s="302"/>
      <c r="R119" s="302"/>
      <c r="S119" s="303"/>
      <c r="T119" s="300" t="s">
        <v>52</v>
      </c>
      <c r="U119" s="301"/>
      <c r="V119" s="301"/>
      <c r="W119" s="302"/>
      <c r="X119" s="302"/>
      <c r="Y119" s="303"/>
      <c r="Z119" s="300" t="s">
        <v>53</v>
      </c>
      <c r="AA119" s="301"/>
      <c r="AB119" s="301"/>
      <c r="AC119" s="302"/>
      <c r="AD119" s="302"/>
      <c r="AE119" s="303"/>
      <c r="AF119" s="300" t="s">
        <v>54</v>
      </c>
      <c r="AG119" s="301"/>
      <c r="AH119" s="301"/>
      <c r="AI119" s="302"/>
      <c r="AJ119" s="302"/>
      <c r="AK119" s="303"/>
      <c r="AL119" s="300" t="s">
        <v>55</v>
      </c>
      <c r="AM119" s="301"/>
      <c r="AN119" s="301"/>
      <c r="AO119" s="302"/>
      <c r="AP119" s="302"/>
      <c r="AQ119" s="303"/>
      <c r="AR119" s="300" t="s">
        <v>56</v>
      </c>
      <c r="AS119" s="301"/>
      <c r="AT119" s="301"/>
      <c r="AU119" s="302"/>
      <c r="AV119" s="302"/>
      <c r="AW119" s="303"/>
      <c r="AX119" s="300" t="s">
        <v>57</v>
      </c>
      <c r="AY119" s="301"/>
      <c r="AZ119" s="301"/>
      <c r="BA119" s="302"/>
      <c r="BB119" s="302"/>
      <c r="BC119" s="303"/>
    </row>
    <row r="120" spans="1:57" s="62" customFormat="1" x14ac:dyDescent="0.2">
      <c r="A120" s="414"/>
      <c r="B120" s="415"/>
      <c r="C120" s="416"/>
      <c r="D120" s="418"/>
      <c r="E120" s="420"/>
      <c r="F120" s="421"/>
      <c r="G120" s="472"/>
      <c r="H120" s="424"/>
      <c r="I120" s="424"/>
      <c r="J120" s="424"/>
      <c r="K120" s="310"/>
      <c r="L120" s="310"/>
      <c r="M120" s="426"/>
      <c r="N120" s="296" t="s">
        <v>9</v>
      </c>
      <c r="O120" s="298" t="s">
        <v>10</v>
      </c>
      <c r="P120" s="280" t="s">
        <v>11</v>
      </c>
      <c r="Q120" s="280" t="s">
        <v>191</v>
      </c>
      <c r="R120" s="280" t="s">
        <v>190</v>
      </c>
      <c r="S120" s="294" t="s">
        <v>23</v>
      </c>
      <c r="T120" s="296" t="s">
        <v>9</v>
      </c>
      <c r="U120" s="298" t="s">
        <v>10</v>
      </c>
      <c r="V120" s="280" t="s">
        <v>11</v>
      </c>
      <c r="W120" s="280" t="s">
        <v>191</v>
      </c>
      <c r="X120" s="280" t="s">
        <v>190</v>
      </c>
      <c r="Y120" s="294" t="s">
        <v>23</v>
      </c>
      <c r="Z120" s="296" t="s">
        <v>9</v>
      </c>
      <c r="AA120" s="298" t="s">
        <v>10</v>
      </c>
      <c r="AB120" s="280" t="s">
        <v>11</v>
      </c>
      <c r="AC120" s="280" t="s">
        <v>191</v>
      </c>
      <c r="AD120" s="280" t="s">
        <v>190</v>
      </c>
      <c r="AE120" s="294" t="s">
        <v>23</v>
      </c>
      <c r="AF120" s="296" t="s">
        <v>9</v>
      </c>
      <c r="AG120" s="298" t="s">
        <v>10</v>
      </c>
      <c r="AH120" s="280" t="s">
        <v>11</v>
      </c>
      <c r="AI120" s="280" t="s">
        <v>191</v>
      </c>
      <c r="AJ120" s="280" t="s">
        <v>190</v>
      </c>
      <c r="AK120" s="294" t="s">
        <v>23</v>
      </c>
      <c r="AL120" s="296" t="s">
        <v>9</v>
      </c>
      <c r="AM120" s="298" t="s">
        <v>10</v>
      </c>
      <c r="AN120" s="280" t="s">
        <v>11</v>
      </c>
      <c r="AO120" s="280" t="s">
        <v>191</v>
      </c>
      <c r="AP120" s="280" t="s">
        <v>190</v>
      </c>
      <c r="AQ120" s="294" t="s">
        <v>23</v>
      </c>
      <c r="AR120" s="296" t="s">
        <v>9</v>
      </c>
      <c r="AS120" s="298" t="s">
        <v>10</v>
      </c>
      <c r="AT120" s="280" t="s">
        <v>11</v>
      </c>
      <c r="AU120" s="280" t="s">
        <v>191</v>
      </c>
      <c r="AV120" s="280" t="s">
        <v>190</v>
      </c>
      <c r="AW120" s="294" t="s">
        <v>23</v>
      </c>
      <c r="AX120" s="296" t="s">
        <v>9</v>
      </c>
      <c r="AY120" s="298" t="s">
        <v>10</v>
      </c>
      <c r="AZ120" s="280" t="s">
        <v>11</v>
      </c>
      <c r="BA120" s="280" t="s">
        <v>191</v>
      </c>
      <c r="BB120" s="280" t="s">
        <v>190</v>
      </c>
      <c r="BC120" s="294" t="s">
        <v>23</v>
      </c>
    </row>
    <row r="121" spans="1:57" s="62" customFormat="1" ht="13.5" thickBot="1" x14ac:dyDescent="0.25">
      <c r="A121" s="414"/>
      <c r="B121" s="415"/>
      <c r="C121" s="416"/>
      <c r="D121" s="419"/>
      <c r="E121" s="281"/>
      <c r="F121" s="295"/>
      <c r="G121" s="297"/>
      <c r="H121" s="425"/>
      <c r="I121" s="425"/>
      <c r="J121" s="425"/>
      <c r="K121" s="299"/>
      <c r="L121" s="299"/>
      <c r="M121" s="427"/>
      <c r="N121" s="297"/>
      <c r="O121" s="299"/>
      <c r="P121" s="281"/>
      <c r="Q121" s="281"/>
      <c r="R121" s="281"/>
      <c r="S121" s="295"/>
      <c r="T121" s="297"/>
      <c r="U121" s="299"/>
      <c r="V121" s="281"/>
      <c r="W121" s="281"/>
      <c r="X121" s="281"/>
      <c r="Y121" s="295"/>
      <c r="Z121" s="297"/>
      <c r="AA121" s="299"/>
      <c r="AB121" s="281"/>
      <c r="AC121" s="281"/>
      <c r="AD121" s="281"/>
      <c r="AE121" s="295"/>
      <c r="AF121" s="297"/>
      <c r="AG121" s="299"/>
      <c r="AH121" s="281"/>
      <c r="AI121" s="281"/>
      <c r="AJ121" s="281"/>
      <c r="AK121" s="295"/>
      <c r="AL121" s="297"/>
      <c r="AM121" s="299"/>
      <c r="AN121" s="281"/>
      <c r="AO121" s="281"/>
      <c r="AP121" s="281"/>
      <c r="AQ121" s="295"/>
      <c r="AR121" s="297"/>
      <c r="AS121" s="299"/>
      <c r="AT121" s="281"/>
      <c r="AU121" s="281"/>
      <c r="AV121" s="281"/>
      <c r="AW121" s="295"/>
      <c r="AX121" s="297"/>
      <c r="AY121" s="299"/>
      <c r="AZ121" s="281"/>
      <c r="BA121" s="281"/>
      <c r="BB121" s="281"/>
      <c r="BC121" s="295"/>
    </row>
    <row r="122" spans="1:57" s="62" customFormat="1" ht="12.75" customHeight="1" x14ac:dyDescent="0.2">
      <c r="A122" s="414"/>
      <c r="B122" s="415"/>
      <c r="C122" s="416"/>
      <c r="D122" s="491">
        <f t="shared" ref="D122:BC122" si="5">SUM(D75+D117)</f>
        <v>2</v>
      </c>
      <c r="E122" s="308">
        <f t="shared" si="5"/>
        <v>17</v>
      </c>
      <c r="F122" s="308">
        <f t="shared" si="5"/>
        <v>39</v>
      </c>
      <c r="G122" s="493">
        <f t="shared" si="5"/>
        <v>560</v>
      </c>
      <c r="H122" s="308">
        <f t="shared" si="5"/>
        <v>230</v>
      </c>
      <c r="I122" s="308">
        <f t="shared" si="5"/>
        <v>105</v>
      </c>
      <c r="J122" s="308">
        <f t="shared" si="5"/>
        <v>221</v>
      </c>
      <c r="K122" s="308">
        <f>SUM(K75+K117)</f>
        <v>0</v>
      </c>
      <c r="L122" s="308">
        <f>SUM(L75+L117)</f>
        <v>4</v>
      </c>
      <c r="M122" s="308">
        <f t="shared" si="5"/>
        <v>0</v>
      </c>
      <c r="N122" s="92">
        <f t="shared" si="5"/>
        <v>120</v>
      </c>
      <c r="O122" s="93">
        <f t="shared" si="5"/>
        <v>45</v>
      </c>
      <c r="P122" s="93">
        <f t="shared" si="5"/>
        <v>56</v>
      </c>
      <c r="Q122" s="94">
        <f>SUM(Q75:Q117)</f>
        <v>0</v>
      </c>
      <c r="R122" s="94">
        <f>SUM(R75:R117)</f>
        <v>8</v>
      </c>
      <c r="S122" s="95">
        <f t="shared" si="5"/>
        <v>0</v>
      </c>
      <c r="T122" s="96">
        <f t="shared" si="5"/>
        <v>40</v>
      </c>
      <c r="U122" s="93">
        <f t="shared" si="5"/>
        <v>0</v>
      </c>
      <c r="V122" s="93">
        <f t="shared" si="5"/>
        <v>0</v>
      </c>
      <c r="W122" s="94">
        <f>SUM(W75:W117)</f>
        <v>0</v>
      </c>
      <c r="X122" s="94">
        <f>SUM(X75:X117)</f>
        <v>0</v>
      </c>
      <c r="Y122" s="94">
        <f t="shared" si="5"/>
        <v>0</v>
      </c>
      <c r="Z122" s="92">
        <f t="shared" si="5"/>
        <v>0</v>
      </c>
      <c r="AA122" s="93">
        <f t="shared" si="5"/>
        <v>30</v>
      </c>
      <c r="AB122" s="93">
        <f t="shared" si="5"/>
        <v>30</v>
      </c>
      <c r="AC122" s="94">
        <f>SUM(AC75:AC117)</f>
        <v>0</v>
      </c>
      <c r="AD122" s="94">
        <f>SUM(AD75:AD117)</f>
        <v>0</v>
      </c>
      <c r="AE122" s="95">
        <f t="shared" si="5"/>
        <v>0</v>
      </c>
      <c r="AF122" s="96">
        <f t="shared" si="5"/>
        <v>0</v>
      </c>
      <c r="AG122" s="93">
        <f t="shared" si="5"/>
        <v>30</v>
      </c>
      <c r="AH122" s="93">
        <f t="shared" si="5"/>
        <v>30</v>
      </c>
      <c r="AI122" s="94">
        <f>SUM(AI75:AI117)</f>
        <v>0</v>
      </c>
      <c r="AJ122" s="94">
        <f>SUM(AJ75:AJ117)</f>
        <v>0</v>
      </c>
      <c r="AK122" s="94">
        <f t="shared" si="5"/>
        <v>0</v>
      </c>
      <c r="AL122" s="92">
        <f t="shared" si="5"/>
        <v>15</v>
      </c>
      <c r="AM122" s="93">
        <f t="shared" si="5"/>
        <v>0</v>
      </c>
      <c r="AN122" s="93">
        <f t="shared" si="5"/>
        <v>60</v>
      </c>
      <c r="AO122" s="94">
        <f>SUM(AO75:AO117)</f>
        <v>0</v>
      </c>
      <c r="AP122" s="94">
        <f>SUM(AP75:AP117)</f>
        <v>0</v>
      </c>
      <c r="AQ122" s="95">
        <f t="shared" si="5"/>
        <v>0</v>
      </c>
      <c r="AR122" s="96">
        <f t="shared" si="5"/>
        <v>0</v>
      </c>
      <c r="AS122" s="93">
        <f t="shared" si="5"/>
        <v>0</v>
      </c>
      <c r="AT122" s="93">
        <f t="shared" si="5"/>
        <v>30</v>
      </c>
      <c r="AU122" s="94">
        <f>SUM(AU75:AU117)</f>
        <v>0</v>
      </c>
      <c r="AV122" s="94">
        <f>SUM(AV75:AV117)</f>
        <v>0</v>
      </c>
      <c r="AW122" s="94">
        <f t="shared" si="5"/>
        <v>0</v>
      </c>
      <c r="AX122" s="92">
        <f t="shared" si="5"/>
        <v>55</v>
      </c>
      <c r="AY122" s="93">
        <f t="shared" si="5"/>
        <v>0</v>
      </c>
      <c r="AZ122" s="93">
        <f t="shared" si="5"/>
        <v>15</v>
      </c>
      <c r="BA122" s="94">
        <f>SUM(BA75:BA117)</f>
        <v>0</v>
      </c>
      <c r="BB122" s="94">
        <f>SUM(BB75:BB117)</f>
        <v>0</v>
      </c>
      <c r="BC122" s="95">
        <f t="shared" si="5"/>
        <v>0</v>
      </c>
      <c r="BE122" s="62" t="s">
        <v>35</v>
      </c>
    </row>
    <row r="123" spans="1:57" s="62" customFormat="1" ht="13.5" customHeight="1" thickBot="1" x14ac:dyDescent="0.25">
      <c r="A123" s="414"/>
      <c r="B123" s="415"/>
      <c r="C123" s="416"/>
      <c r="D123" s="492"/>
      <c r="E123" s="309"/>
      <c r="F123" s="309"/>
      <c r="G123" s="494"/>
      <c r="H123" s="309"/>
      <c r="I123" s="309"/>
      <c r="J123" s="309"/>
      <c r="K123" s="309"/>
      <c r="L123" s="309"/>
      <c r="M123" s="309"/>
      <c r="N123" s="315">
        <f>SUM(N122:S122)</f>
        <v>229</v>
      </c>
      <c r="O123" s="316"/>
      <c r="P123" s="316"/>
      <c r="Q123" s="316"/>
      <c r="R123" s="316"/>
      <c r="S123" s="317"/>
      <c r="T123" s="315">
        <f>SUM(T122:Y122)</f>
        <v>40</v>
      </c>
      <c r="U123" s="316"/>
      <c r="V123" s="316"/>
      <c r="W123" s="316"/>
      <c r="X123" s="316"/>
      <c r="Y123" s="317"/>
      <c r="Z123" s="315">
        <f>SUM(Z122:AE122)</f>
        <v>60</v>
      </c>
      <c r="AA123" s="316"/>
      <c r="AB123" s="316"/>
      <c r="AC123" s="316"/>
      <c r="AD123" s="316"/>
      <c r="AE123" s="317"/>
      <c r="AF123" s="315">
        <f>SUM(AF122:AK122)</f>
        <v>60</v>
      </c>
      <c r="AG123" s="316"/>
      <c r="AH123" s="316"/>
      <c r="AI123" s="316"/>
      <c r="AJ123" s="316"/>
      <c r="AK123" s="317"/>
      <c r="AL123" s="315">
        <f>SUM(AL122:AQ122)</f>
        <v>75</v>
      </c>
      <c r="AM123" s="316"/>
      <c r="AN123" s="316"/>
      <c r="AO123" s="316"/>
      <c r="AP123" s="316"/>
      <c r="AQ123" s="317"/>
      <c r="AR123" s="315">
        <f>SUM(AR122:AW122)</f>
        <v>30</v>
      </c>
      <c r="AS123" s="316"/>
      <c r="AT123" s="316"/>
      <c r="AU123" s="316"/>
      <c r="AV123" s="316"/>
      <c r="AW123" s="317"/>
      <c r="AX123" s="315">
        <f>SUM(AX122:BC122)</f>
        <v>70</v>
      </c>
      <c r="AY123" s="316"/>
      <c r="AZ123" s="316"/>
      <c r="BA123" s="316"/>
      <c r="BB123" s="316"/>
      <c r="BC123" s="317"/>
      <c r="BE123" s="62">
        <f>SUM(N123:BC123)*15</f>
        <v>8460</v>
      </c>
    </row>
    <row r="124" spans="1:57" s="62" customFormat="1" ht="12.75" customHeight="1" x14ac:dyDescent="0.2">
      <c r="A124" s="414"/>
      <c r="B124" s="415"/>
      <c r="C124" s="416"/>
      <c r="D124" s="345" t="s">
        <v>19</v>
      </c>
      <c r="E124" s="346"/>
      <c r="F124" s="347"/>
      <c r="G124" s="354" t="s">
        <v>20</v>
      </c>
      <c r="H124" s="355"/>
      <c r="I124" s="355"/>
      <c r="J124" s="355"/>
      <c r="K124" s="355"/>
      <c r="L124" s="355"/>
      <c r="M124" s="356"/>
      <c r="N124" s="287">
        <v>2</v>
      </c>
      <c r="O124" s="288"/>
      <c r="P124" s="288"/>
      <c r="Q124" s="288"/>
      <c r="R124" s="288"/>
      <c r="S124" s="289"/>
      <c r="T124" s="287"/>
      <c r="U124" s="288"/>
      <c r="V124" s="288"/>
      <c r="W124" s="288"/>
      <c r="X124" s="288"/>
      <c r="Y124" s="289"/>
      <c r="Z124" s="287"/>
      <c r="AA124" s="288"/>
      <c r="AB124" s="288"/>
      <c r="AC124" s="288"/>
      <c r="AD124" s="288"/>
      <c r="AE124" s="289"/>
      <c r="AF124" s="287"/>
      <c r="AG124" s="288"/>
      <c r="AH124" s="288"/>
      <c r="AI124" s="288"/>
      <c r="AJ124" s="288"/>
      <c r="AK124" s="289"/>
      <c r="AL124" s="287"/>
      <c r="AM124" s="288"/>
      <c r="AN124" s="288"/>
      <c r="AO124" s="288"/>
      <c r="AP124" s="288"/>
      <c r="AQ124" s="289"/>
      <c r="AR124" s="287"/>
      <c r="AS124" s="288"/>
      <c r="AT124" s="288"/>
      <c r="AU124" s="288"/>
      <c r="AV124" s="288"/>
      <c r="AW124" s="289"/>
      <c r="AX124" s="287"/>
      <c r="AY124" s="288"/>
      <c r="AZ124" s="288"/>
      <c r="BA124" s="288"/>
      <c r="BB124" s="288"/>
      <c r="BC124" s="289"/>
      <c r="BE124" s="62">
        <f>SUM(N124:BC124)</f>
        <v>2</v>
      </c>
    </row>
    <row r="125" spans="1:57" s="62" customFormat="1" ht="12.75" customHeight="1" x14ac:dyDescent="0.2">
      <c r="A125" s="414"/>
      <c r="B125" s="415"/>
      <c r="C125" s="416"/>
      <c r="D125" s="348"/>
      <c r="E125" s="349"/>
      <c r="F125" s="350"/>
      <c r="G125" s="360" t="s">
        <v>21</v>
      </c>
      <c r="H125" s="361"/>
      <c r="I125" s="361"/>
      <c r="J125" s="361"/>
      <c r="K125" s="361"/>
      <c r="L125" s="361"/>
      <c r="M125" s="362"/>
      <c r="N125" s="290"/>
      <c r="O125" s="291"/>
      <c r="P125" s="291"/>
      <c r="Q125" s="291"/>
      <c r="R125" s="291"/>
      <c r="S125" s="292"/>
      <c r="T125" s="290"/>
      <c r="U125" s="291"/>
      <c r="V125" s="291"/>
      <c r="W125" s="291"/>
      <c r="X125" s="291"/>
      <c r="Y125" s="292"/>
      <c r="Z125" s="290"/>
      <c r="AA125" s="291"/>
      <c r="AB125" s="291"/>
      <c r="AC125" s="291"/>
      <c r="AD125" s="291"/>
      <c r="AE125" s="292"/>
      <c r="AF125" s="290"/>
      <c r="AG125" s="291"/>
      <c r="AH125" s="291"/>
      <c r="AI125" s="291"/>
      <c r="AJ125" s="291"/>
      <c r="AK125" s="292"/>
      <c r="AL125" s="290"/>
      <c r="AM125" s="291"/>
      <c r="AN125" s="291"/>
      <c r="AO125" s="291"/>
      <c r="AP125" s="291"/>
      <c r="AQ125" s="292"/>
      <c r="AR125" s="290"/>
      <c r="AS125" s="291"/>
      <c r="AT125" s="291"/>
      <c r="AU125" s="291"/>
      <c r="AV125" s="291"/>
      <c r="AW125" s="292"/>
      <c r="AX125" s="290"/>
      <c r="AY125" s="291"/>
      <c r="AZ125" s="291"/>
      <c r="BA125" s="291"/>
      <c r="BB125" s="291"/>
      <c r="BC125" s="292"/>
      <c r="BE125" s="62">
        <f>SUM(N125:BC125)</f>
        <v>0</v>
      </c>
    </row>
    <row r="126" spans="1:57" s="62" customFormat="1" ht="13.5" customHeight="1" thickBot="1" x14ac:dyDescent="0.25">
      <c r="A126" s="414"/>
      <c r="B126" s="415"/>
      <c r="C126" s="416"/>
      <c r="D126" s="351"/>
      <c r="E126" s="352"/>
      <c r="F126" s="353"/>
      <c r="G126" s="360" t="s">
        <v>34</v>
      </c>
      <c r="H126" s="361"/>
      <c r="I126" s="361"/>
      <c r="J126" s="361"/>
      <c r="K126" s="361"/>
      <c r="L126" s="361"/>
      <c r="M126" s="362"/>
      <c r="N126" s="293"/>
      <c r="O126" s="293"/>
      <c r="P126" s="293"/>
      <c r="Q126" s="293"/>
      <c r="R126" s="293"/>
      <c r="S126" s="293"/>
      <c r="T126" s="293"/>
      <c r="U126" s="293"/>
      <c r="V126" s="293"/>
      <c r="W126" s="293"/>
      <c r="X126" s="293"/>
      <c r="Y126" s="293"/>
      <c r="Z126" s="293"/>
      <c r="AA126" s="293"/>
      <c r="AB126" s="293"/>
      <c r="AC126" s="293"/>
      <c r="AD126" s="293"/>
      <c r="AE126" s="293"/>
      <c r="AF126" s="293"/>
      <c r="AG126" s="293"/>
      <c r="AH126" s="293"/>
      <c r="AI126" s="293"/>
      <c r="AJ126" s="293"/>
      <c r="AK126" s="293"/>
      <c r="AL126" s="293"/>
      <c r="AM126" s="293"/>
      <c r="AN126" s="293"/>
      <c r="AO126" s="293"/>
      <c r="AP126" s="293"/>
      <c r="AQ126" s="293"/>
      <c r="AR126" s="293"/>
      <c r="AS126" s="293"/>
      <c r="AT126" s="293"/>
      <c r="AU126" s="293"/>
      <c r="AV126" s="293"/>
      <c r="AW126" s="293"/>
      <c r="AX126" s="293"/>
      <c r="AY126" s="293"/>
      <c r="AZ126" s="293"/>
      <c r="BA126" s="293"/>
      <c r="BB126" s="293"/>
      <c r="BC126" s="293"/>
      <c r="BE126" s="62">
        <f>SUM(N126:BC126)</f>
        <v>0</v>
      </c>
    </row>
    <row r="127" spans="1:57" s="62" customFormat="1" x14ac:dyDescent="0.2">
      <c r="A127" s="97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60"/>
      <c r="AB127" s="98"/>
      <c r="AC127" s="98"/>
      <c r="AD127" s="98"/>
      <c r="AE127" s="98"/>
      <c r="AF127" s="98"/>
      <c r="AG127" s="98"/>
      <c r="AH127" s="60"/>
      <c r="AI127" s="165"/>
      <c r="AJ127" s="165"/>
      <c r="AK127" s="61"/>
      <c r="AL127" s="99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100"/>
    </row>
    <row r="128" spans="1:57" s="62" customFormat="1" ht="15.75" x14ac:dyDescent="0.2">
      <c r="A128" s="101" t="s">
        <v>61</v>
      </c>
      <c r="B128" s="102"/>
      <c r="C128" s="102"/>
      <c r="D128" s="102"/>
      <c r="E128" s="102"/>
      <c r="F128" s="102"/>
      <c r="G128" s="102"/>
      <c r="H128" s="63"/>
      <c r="I128" s="63"/>
      <c r="J128" s="63"/>
      <c r="K128" s="167"/>
      <c r="L128" s="167"/>
      <c r="M128" s="63"/>
      <c r="N128" s="63"/>
      <c r="O128" s="63"/>
      <c r="P128" s="63"/>
      <c r="Q128" s="167"/>
      <c r="R128" s="167"/>
      <c r="S128" s="63"/>
      <c r="T128" s="63"/>
      <c r="U128" s="63"/>
      <c r="V128" s="63"/>
      <c r="W128" s="167"/>
      <c r="X128" s="167"/>
      <c r="Y128" s="63"/>
      <c r="Z128" s="63"/>
      <c r="AA128" s="63"/>
      <c r="AB128" s="63"/>
      <c r="AC128" s="167"/>
      <c r="AD128" s="167"/>
      <c r="AE128" s="63"/>
      <c r="AF128" s="63"/>
      <c r="AG128" s="63"/>
      <c r="AH128" s="63"/>
      <c r="AI128" s="167"/>
      <c r="AJ128" s="167"/>
      <c r="AK128" s="64"/>
      <c r="AL128" s="103"/>
      <c r="AM128" s="63" t="s">
        <v>140</v>
      </c>
      <c r="AN128" s="63"/>
      <c r="AO128" s="167"/>
      <c r="AP128" s="167"/>
      <c r="AQ128" s="63"/>
      <c r="AR128" s="63"/>
      <c r="AS128" s="63"/>
      <c r="AT128" s="63"/>
      <c r="AU128" s="167"/>
      <c r="AV128" s="167"/>
      <c r="AW128" s="63"/>
      <c r="AX128" s="63"/>
      <c r="AY128" s="63"/>
      <c r="AZ128" s="63"/>
      <c r="BA128" s="167"/>
      <c r="BB128" s="167"/>
      <c r="BC128" s="64"/>
    </row>
    <row r="129" spans="1:55" s="62" customFormat="1" ht="15.75" x14ac:dyDescent="0.2">
      <c r="A129" s="32"/>
      <c r="B129" s="2"/>
      <c r="C129" s="4"/>
      <c r="D129" s="4"/>
      <c r="E129" s="4"/>
      <c r="F129" s="4"/>
      <c r="G129" s="4"/>
      <c r="H129" s="4"/>
      <c r="I129" s="4"/>
      <c r="J129" s="4"/>
      <c r="K129" s="158"/>
      <c r="L129" s="158"/>
      <c r="M129" s="4"/>
      <c r="N129" s="4"/>
      <c r="O129" s="4"/>
      <c r="P129" s="4"/>
      <c r="Q129" s="158"/>
      <c r="R129" s="158"/>
      <c r="S129" s="4"/>
      <c r="T129" s="4"/>
      <c r="U129" s="102"/>
      <c r="V129" s="102"/>
      <c r="W129" s="161"/>
      <c r="X129" s="161"/>
      <c r="Y129" s="102"/>
      <c r="Z129" s="104"/>
      <c r="AA129" s="104"/>
      <c r="AB129" s="104"/>
      <c r="AC129" s="104"/>
      <c r="AD129" s="104"/>
      <c r="AE129" s="104"/>
      <c r="AF129" s="102"/>
      <c r="AG129" s="102"/>
      <c r="AH129" s="63"/>
      <c r="AI129" s="167"/>
      <c r="AJ129" s="167"/>
      <c r="AK129" s="64"/>
      <c r="AL129" s="105"/>
      <c r="AM129" s="102"/>
      <c r="AN129" s="104"/>
      <c r="AO129" s="104"/>
      <c r="AP129" s="104"/>
      <c r="AQ129" s="104"/>
      <c r="AR129" s="63"/>
      <c r="AS129" s="63"/>
      <c r="AT129" s="63"/>
      <c r="AU129" s="167"/>
      <c r="AV129" s="167"/>
      <c r="AW129" s="63"/>
      <c r="AX129" s="63"/>
      <c r="AY129" s="68"/>
      <c r="AZ129" s="68"/>
      <c r="BA129" s="68"/>
      <c r="BB129" s="68"/>
      <c r="BC129" s="106"/>
    </row>
    <row r="130" spans="1:55" s="62" customFormat="1" ht="15.75" x14ac:dyDescent="0.2">
      <c r="A130" s="32"/>
      <c r="B130" s="2"/>
      <c r="C130" s="2"/>
      <c r="D130" s="2"/>
      <c r="E130" s="2"/>
      <c r="F130" s="2"/>
      <c r="G130" s="2"/>
      <c r="H130" s="2"/>
      <c r="I130" s="2"/>
      <c r="J130" s="2"/>
      <c r="K130" s="157"/>
      <c r="L130" s="157"/>
      <c r="M130" s="2"/>
      <c r="N130" s="2"/>
      <c r="O130" s="2"/>
      <c r="P130" s="2"/>
      <c r="Q130" s="157"/>
      <c r="R130" s="157"/>
      <c r="S130" s="2"/>
      <c r="T130" s="2"/>
      <c r="U130" s="107"/>
      <c r="V130" s="107"/>
      <c r="W130" s="107"/>
      <c r="X130" s="107"/>
      <c r="Y130" s="107"/>
      <c r="Z130" s="108"/>
      <c r="AA130" s="109"/>
      <c r="AB130" s="108"/>
      <c r="AC130" s="108"/>
      <c r="AD130" s="108"/>
      <c r="AE130" s="108"/>
      <c r="AF130" s="63"/>
      <c r="AG130" s="63"/>
      <c r="AH130" s="63"/>
      <c r="AI130" s="167"/>
      <c r="AJ130" s="167"/>
      <c r="AK130" s="64"/>
      <c r="AL130" s="103"/>
      <c r="AM130" s="109" t="s">
        <v>22</v>
      </c>
      <c r="AN130" s="107"/>
      <c r="AO130" s="107"/>
      <c r="AP130" s="107"/>
      <c r="AQ130" s="107"/>
      <c r="AR130" s="108"/>
      <c r="AS130" s="110"/>
      <c r="AT130" s="63"/>
      <c r="AU130" s="167"/>
      <c r="AV130" s="167"/>
      <c r="AW130" s="63"/>
      <c r="AX130" s="110"/>
      <c r="AY130" s="110"/>
      <c r="AZ130" s="110"/>
      <c r="BA130" s="110"/>
      <c r="BB130" s="110"/>
      <c r="BC130" s="64"/>
    </row>
    <row r="131" spans="1:55" s="62" customFormat="1" ht="15.75" x14ac:dyDescent="0.2">
      <c r="A131" s="32"/>
      <c r="B131" s="130"/>
      <c r="C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102"/>
      <c r="V131" s="102"/>
      <c r="W131" s="161"/>
      <c r="X131" s="161"/>
      <c r="Y131" s="102"/>
      <c r="Z131" s="104"/>
      <c r="AA131" s="104"/>
      <c r="AB131" s="104"/>
      <c r="AC131" s="104"/>
      <c r="AD131" s="104"/>
      <c r="AE131" s="104"/>
      <c r="AF131" s="63"/>
      <c r="AG131" s="63"/>
      <c r="AH131" s="63"/>
      <c r="AI131" s="167"/>
      <c r="AJ131" s="167"/>
      <c r="AK131" s="64"/>
      <c r="AL131" s="103"/>
      <c r="AM131" s="108" t="s">
        <v>62</v>
      </c>
      <c r="AN131" s="108" t="s">
        <v>63</v>
      </c>
      <c r="AO131" s="108"/>
      <c r="AP131" s="108"/>
      <c r="AQ131" s="102"/>
      <c r="AR131" s="104"/>
      <c r="AS131" s="63"/>
      <c r="AT131" s="63"/>
      <c r="AU131" s="167"/>
      <c r="AV131" s="167"/>
      <c r="AW131" s="63"/>
      <c r="AX131" s="63"/>
      <c r="AY131" s="63"/>
      <c r="AZ131" s="63"/>
      <c r="BA131" s="167"/>
      <c r="BB131" s="167"/>
      <c r="BC131" s="111"/>
    </row>
    <row r="132" spans="1:55" s="62" customFormat="1" ht="15.75" x14ac:dyDescent="0.2">
      <c r="A132" s="32"/>
      <c r="B132" s="131"/>
      <c r="C132" s="44"/>
      <c r="D132" s="33"/>
      <c r="E132" s="33"/>
      <c r="F132" s="33"/>
      <c r="G132" s="44"/>
      <c r="H132" s="31"/>
      <c r="I132" s="31"/>
      <c r="J132" s="31"/>
      <c r="K132" s="162"/>
      <c r="L132" s="162"/>
      <c r="M132" s="31"/>
      <c r="N132" s="31"/>
      <c r="O132" s="31"/>
      <c r="P132" s="31"/>
      <c r="Q132" s="162"/>
      <c r="R132" s="162"/>
      <c r="S132" s="31"/>
      <c r="T132" s="31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63"/>
      <c r="AG132" s="63"/>
      <c r="AH132" s="63"/>
      <c r="AI132" s="167"/>
      <c r="AJ132" s="167"/>
      <c r="AK132" s="64"/>
      <c r="AL132" s="103"/>
      <c r="AM132" s="107" t="s">
        <v>64</v>
      </c>
      <c r="AN132" s="107" t="s">
        <v>65</v>
      </c>
      <c r="AO132" s="107"/>
      <c r="AP132" s="107"/>
      <c r="AQ132" s="112"/>
      <c r="AR132" s="112"/>
      <c r="AS132" s="63"/>
      <c r="AT132" s="63"/>
      <c r="AU132" s="167"/>
      <c r="AV132" s="167"/>
      <c r="AW132" s="63"/>
      <c r="AX132" s="63"/>
      <c r="AY132" s="63"/>
      <c r="AZ132" s="63"/>
      <c r="BA132" s="167"/>
      <c r="BB132" s="167"/>
      <c r="BC132" s="64"/>
    </row>
    <row r="133" spans="1:55" s="62" customFormat="1" ht="15.75" x14ac:dyDescent="0.2">
      <c r="A133" s="32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113"/>
      <c r="N133" s="44"/>
      <c r="O133" s="44"/>
      <c r="P133" s="44"/>
      <c r="Q133" s="44"/>
      <c r="R133" s="44"/>
      <c r="S133" s="44"/>
      <c r="T133" s="44"/>
      <c r="U133" s="114"/>
      <c r="V133" s="114"/>
      <c r="W133" s="114"/>
      <c r="X133" s="114"/>
      <c r="Y133" s="114"/>
      <c r="Z133" s="114"/>
      <c r="AA133" s="102"/>
      <c r="AB133" s="102"/>
      <c r="AC133" s="161"/>
      <c r="AD133" s="161"/>
      <c r="AE133" s="102"/>
      <c r="AF133" s="63"/>
      <c r="AG133" s="63"/>
      <c r="AH133" s="63"/>
      <c r="AI133" s="167"/>
      <c r="AJ133" s="167"/>
      <c r="AK133" s="64"/>
      <c r="AL133" s="103"/>
      <c r="AM133" s="108" t="s">
        <v>58</v>
      </c>
      <c r="AN133" s="115" t="s">
        <v>66</v>
      </c>
      <c r="AO133" s="115"/>
      <c r="AP133" s="115"/>
      <c r="AQ133" s="102"/>
      <c r="AR133" s="102"/>
      <c r="AS133" s="63"/>
      <c r="AT133" s="63"/>
      <c r="AU133" s="167"/>
      <c r="AV133" s="167"/>
      <c r="AW133" s="63"/>
      <c r="AX133" s="63"/>
      <c r="AY133" s="63"/>
      <c r="AZ133" s="63"/>
      <c r="BA133" s="167"/>
      <c r="BB133" s="167"/>
      <c r="BC133" s="64"/>
    </row>
    <row r="134" spans="1:55" s="62" customFormat="1" ht="15.75" x14ac:dyDescent="0.2">
      <c r="A134" s="32"/>
      <c r="B134" s="2"/>
      <c r="C134" s="44"/>
      <c r="D134" s="44"/>
      <c r="E134" s="44"/>
      <c r="F134" s="44"/>
      <c r="G134" s="44"/>
      <c r="H134" s="4"/>
      <c r="I134" s="4"/>
      <c r="J134" s="4"/>
      <c r="K134" s="158"/>
      <c r="L134" s="158"/>
      <c r="M134" s="4"/>
      <c r="N134" s="4"/>
      <c r="O134" s="4"/>
      <c r="P134" s="4"/>
      <c r="Q134" s="158"/>
      <c r="R134" s="158"/>
      <c r="S134" s="4"/>
      <c r="T134" s="4"/>
      <c r="U134" s="102"/>
      <c r="V134" s="102"/>
      <c r="W134" s="161"/>
      <c r="X134" s="161"/>
      <c r="Y134" s="102"/>
      <c r="Z134" s="102"/>
      <c r="AA134" s="102"/>
      <c r="AB134" s="102"/>
      <c r="AC134" s="161"/>
      <c r="AD134" s="161"/>
      <c r="AE134" s="102"/>
      <c r="AF134" s="63"/>
      <c r="AG134" s="63"/>
      <c r="AH134" s="63"/>
      <c r="AI134" s="167"/>
      <c r="AJ134" s="167"/>
      <c r="AK134" s="64"/>
      <c r="AL134" s="103"/>
      <c r="AM134" s="108" t="s">
        <v>67</v>
      </c>
      <c r="AN134" s="108" t="s">
        <v>68</v>
      </c>
      <c r="AO134" s="108"/>
      <c r="AP134" s="108"/>
      <c r="AQ134" s="102"/>
      <c r="AR134" s="102"/>
      <c r="AS134" s="63"/>
      <c r="AT134" s="63"/>
      <c r="AU134" s="167"/>
      <c r="AV134" s="167"/>
      <c r="AW134" s="63"/>
      <c r="AX134" s="63"/>
      <c r="AY134" s="63"/>
      <c r="AZ134" s="63"/>
      <c r="BA134" s="167"/>
      <c r="BB134" s="167"/>
      <c r="BC134" s="64"/>
    </row>
    <row r="135" spans="1:55" s="62" customFormat="1" ht="15.75" x14ac:dyDescent="0.2">
      <c r="A135" s="32"/>
      <c r="B135" s="34"/>
      <c r="C135" s="2"/>
      <c r="D135" s="44"/>
      <c r="E135" s="44"/>
      <c r="F135" s="44"/>
      <c r="G135" s="4"/>
      <c r="H135" s="4"/>
      <c r="I135" s="4"/>
      <c r="J135" s="4"/>
      <c r="K135" s="158"/>
      <c r="L135" s="158"/>
      <c r="M135" s="4"/>
      <c r="N135" s="4"/>
      <c r="O135" s="4"/>
      <c r="P135" s="4"/>
      <c r="Q135" s="158"/>
      <c r="R135" s="158"/>
      <c r="S135" s="4"/>
      <c r="T135" s="4"/>
      <c r="U135" s="102"/>
      <c r="V135" s="102"/>
      <c r="W135" s="161"/>
      <c r="X135" s="161"/>
      <c r="Y135" s="102"/>
      <c r="Z135" s="104"/>
      <c r="AA135" s="104"/>
      <c r="AB135" s="104"/>
      <c r="AC135" s="104"/>
      <c r="AD135" s="104"/>
      <c r="AE135" s="104"/>
      <c r="AF135" s="63"/>
      <c r="AG135" s="63"/>
      <c r="AH135" s="63"/>
      <c r="AI135" s="167"/>
      <c r="AJ135" s="167"/>
      <c r="AK135" s="64"/>
      <c r="AL135" s="103"/>
      <c r="AM135" s="108" t="s">
        <v>23</v>
      </c>
      <c r="AN135" s="108" t="s">
        <v>69</v>
      </c>
      <c r="AO135" s="108"/>
      <c r="AP135" s="108"/>
      <c r="AQ135" s="102"/>
      <c r="AR135" s="104"/>
      <c r="AS135" s="63"/>
      <c r="AT135" s="63"/>
      <c r="AU135" s="167"/>
      <c r="AV135" s="167"/>
      <c r="AW135" s="63"/>
      <c r="AX135" s="63"/>
      <c r="AY135" s="63"/>
      <c r="AZ135" s="63"/>
      <c r="BA135" s="167"/>
      <c r="BB135" s="167"/>
      <c r="BC135" s="64"/>
    </row>
    <row r="136" spans="1:55" s="62" customFormat="1" ht="15.75" x14ac:dyDescent="0.2">
      <c r="A136" s="32"/>
      <c r="B136" s="44"/>
      <c r="C136" s="4"/>
      <c r="D136" s="4"/>
      <c r="E136" s="4"/>
      <c r="F136" s="4"/>
      <c r="G136" s="4"/>
      <c r="H136" s="4"/>
      <c r="I136" s="4"/>
      <c r="J136" s="4"/>
      <c r="K136" s="158"/>
      <c r="L136" s="158"/>
      <c r="M136" s="4"/>
      <c r="N136" s="4"/>
      <c r="O136" s="44"/>
      <c r="P136" s="44"/>
      <c r="Q136" s="44"/>
      <c r="R136" s="44"/>
      <c r="S136" s="44"/>
      <c r="T136" s="44"/>
      <c r="U136" s="114"/>
      <c r="V136" s="114"/>
      <c r="W136" s="114"/>
      <c r="X136" s="114"/>
      <c r="Y136" s="114"/>
      <c r="Z136" s="104"/>
      <c r="AA136" s="104"/>
      <c r="AB136" s="104"/>
      <c r="AC136" s="104"/>
      <c r="AD136" s="104"/>
      <c r="AE136" s="104"/>
      <c r="AF136" s="63"/>
      <c r="AG136" s="63"/>
      <c r="AH136" s="63"/>
      <c r="AI136" s="167"/>
      <c r="AJ136" s="167"/>
      <c r="AK136" s="64"/>
      <c r="AL136" s="103"/>
      <c r="AM136" s="107" t="s">
        <v>70</v>
      </c>
      <c r="AN136" s="107" t="s">
        <v>71</v>
      </c>
      <c r="AO136" s="107"/>
      <c r="AP136" s="107"/>
      <c r="AQ136" s="102"/>
      <c r="AR136" s="104"/>
      <c r="AS136" s="63"/>
      <c r="AT136" s="63"/>
      <c r="AU136" s="167"/>
      <c r="AV136" s="167"/>
      <c r="AW136" s="63"/>
      <c r="AX136" s="63"/>
      <c r="AY136" s="63"/>
      <c r="AZ136" s="63"/>
      <c r="BA136" s="167"/>
      <c r="BB136" s="167"/>
      <c r="BC136" s="64"/>
    </row>
    <row r="137" spans="1:55" s="62" customFormat="1" ht="15.75" x14ac:dyDescent="0.2">
      <c r="A137" s="32"/>
      <c r="D137" s="4"/>
      <c r="E137" s="4"/>
      <c r="F137" s="4"/>
      <c r="G137" s="4"/>
      <c r="H137" s="4"/>
      <c r="I137" s="4"/>
      <c r="J137" s="4"/>
      <c r="K137" s="158"/>
      <c r="L137" s="158"/>
      <c r="M137" s="4"/>
      <c r="N137" s="4"/>
      <c r="O137" s="4"/>
      <c r="P137" s="4"/>
      <c r="Q137" s="158"/>
      <c r="R137" s="158"/>
      <c r="S137" s="4"/>
      <c r="T137" s="4"/>
      <c r="U137" s="102"/>
      <c r="V137" s="102"/>
      <c r="W137" s="161"/>
      <c r="X137" s="161"/>
      <c r="Y137" s="102"/>
      <c r="Z137" s="104"/>
      <c r="AA137" s="104"/>
      <c r="AB137" s="104"/>
      <c r="AC137" s="104"/>
      <c r="AD137" s="104"/>
      <c r="AE137" s="104"/>
      <c r="AF137" s="63"/>
      <c r="AG137" s="63"/>
      <c r="AH137" s="63"/>
      <c r="AI137" s="167"/>
      <c r="AJ137" s="167"/>
      <c r="AK137" s="64"/>
      <c r="AL137" s="103"/>
      <c r="AM137" s="148"/>
      <c r="AN137" s="107" t="s">
        <v>72</v>
      </c>
      <c r="AO137" s="107"/>
      <c r="AP137" s="107"/>
      <c r="AR137" s="104"/>
      <c r="AS137" s="63"/>
      <c r="AT137" s="63"/>
      <c r="AU137" s="167"/>
      <c r="AV137" s="167"/>
      <c r="AW137" s="63"/>
      <c r="AX137" s="63"/>
      <c r="AY137" s="63"/>
      <c r="AZ137" s="63"/>
      <c r="BA137" s="167"/>
      <c r="BB137" s="167"/>
      <c r="BC137" s="64"/>
    </row>
    <row r="138" spans="1:55" s="62" customFormat="1" ht="15" thickBot="1" x14ac:dyDescent="0.25">
      <c r="A138" s="116"/>
      <c r="B138" s="117"/>
      <c r="C138" s="117"/>
      <c r="D138" s="117"/>
      <c r="E138" s="118"/>
      <c r="F138" s="118"/>
      <c r="G138" s="118"/>
      <c r="H138" s="118"/>
      <c r="I138" s="118"/>
      <c r="J138" s="118"/>
      <c r="K138" s="118"/>
      <c r="L138" s="118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9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1"/>
      <c r="AL138" s="284" t="s">
        <v>32</v>
      </c>
      <c r="AM138" s="285"/>
      <c r="AN138" s="285"/>
      <c r="AO138" s="285"/>
      <c r="AP138" s="285"/>
      <c r="AQ138" s="285"/>
      <c r="AR138" s="285"/>
      <c r="AS138" s="285"/>
      <c r="AT138" s="285"/>
      <c r="AU138" s="285"/>
      <c r="AV138" s="285"/>
      <c r="AW138" s="285"/>
      <c r="AX138" s="285"/>
      <c r="AY138" s="285"/>
      <c r="AZ138" s="285"/>
      <c r="BA138" s="285"/>
      <c r="BB138" s="285"/>
      <c r="BC138" s="286"/>
    </row>
    <row r="139" spans="1:55" s="62" customFormat="1" ht="24.95" customHeight="1" x14ac:dyDescent="0.2">
      <c r="A139" s="477"/>
      <c r="B139" s="478"/>
      <c r="C139" s="479"/>
      <c r="D139" s="480" t="s">
        <v>139</v>
      </c>
      <c r="E139" s="481"/>
      <c r="F139" s="481"/>
      <c r="G139" s="481"/>
      <c r="H139" s="481"/>
      <c r="I139" s="481"/>
      <c r="J139" s="481"/>
      <c r="K139" s="481"/>
      <c r="L139" s="481"/>
      <c r="M139" s="481"/>
      <c r="N139" s="481"/>
      <c r="O139" s="481"/>
      <c r="P139" s="481"/>
      <c r="Q139" s="481"/>
      <c r="R139" s="481"/>
      <c r="S139" s="481"/>
      <c r="T139" s="481"/>
      <c r="U139" s="481"/>
      <c r="V139" s="481"/>
      <c r="W139" s="481"/>
      <c r="X139" s="481"/>
      <c r="Y139" s="481"/>
      <c r="Z139" s="481"/>
      <c r="AA139" s="481"/>
      <c r="AB139" s="481"/>
      <c r="AC139" s="481"/>
      <c r="AD139" s="481"/>
      <c r="AE139" s="481"/>
      <c r="AF139" s="482"/>
      <c r="AG139" s="482"/>
      <c r="AH139" s="482"/>
      <c r="AI139" s="482"/>
      <c r="AJ139" s="482"/>
      <c r="AK139" s="483"/>
      <c r="AL139" s="488"/>
      <c r="AM139" s="346"/>
      <c r="AN139" s="346"/>
      <c r="AO139" s="346"/>
      <c r="AP139" s="346"/>
      <c r="AQ139" s="346"/>
      <c r="AR139" s="346"/>
      <c r="AS139" s="346"/>
      <c r="AT139" s="346"/>
      <c r="AU139" s="346"/>
      <c r="AV139" s="346"/>
      <c r="AW139" s="346"/>
      <c r="AX139" s="346"/>
      <c r="AY139" s="346"/>
      <c r="AZ139" s="346"/>
      <c r="BA139" s="346"/>
      <c r="BB139" s="346"/>
      <c r="BC139" s="489"/>
    </row>
    <row r="140" spans="1:55" s="62" customFormat="1" ht="24.95" customHeight="1" x14ac:dyDescent="0.2">
      <c r="A140" s="476" t="s">
        <v>141</v>
      </c>
      <c r="B140" s="449"/>
      <c r="C140" s="450"/>
      <c r="D140" s="484"/>
      <c r="E140" s="485"/>
      <c r="F140" s="485"/>
      <c r="G140" s="485"/>
      <c r="H140" s="485"/>
      <c r="I140" s="485"/>
      <c r="J140" s="485"/>
      <c r="K140" s="485"/>
      <c r="L140" s="485"/>
      <c r="M140" s="485"/>
      <c r="N140" s="485"/>
      <c r="O140" s="485"/>
      <c r="P140" s="485"/>
      <c r="Q140" s="485"/>
      <c r="R140" s="485"/>
      <c r="S140" s="485"/>
      <c r="T140" s="485"/>
      <c r="U140" s="485"/>
      <c r="V140" s="485"/>
      <c r="W140" s="485"/>
      <c r="X140" s="485"/>
      <c r="Y140" s="485"/>
      <c r="Z140" s="485"/>
      <c r="AA140" s="485"/>
      <c r="AB140" s="485"/>
      <c r="AC140" s="485"/>
      <c r="AD140" s="485"/>
      <c r="AE140" s="485"/>
      <c r="AF140" s="486"/>
      <c r="AG140" s="486"/>
      <c r="AH140" s="486"/>
      <c r="AI140" s="486"/>
      <c r="AJ140" s="486"/>
      <c r="AK140" s="487"/>
      <c r="AL140" s="476"/>
      <c r="AM140" s="349"/>
      <c r="AN140" s="349"/>
      <c r="AO140" s="349"/>
      <c r="AP140" s="349"/>
      <c r="AQ140" s="349"/>
      <c r="AR140" s="349"/>
      <c r="AS140" s="349"/>
      <c r="AT140" s="349"/>
      <c r="AU140" s="349"/>
      <c r="AV140" s="349"/>
      <c r="AW140" s="349"/>
      <c r="AX140" s="349"/>
      <c r="AY140" s="349"/>
      <c r="AZ140" s="349"/>
      <c r="BA140" s="349"/>
      <c r="BB140" s="349"/>
      <c r="BC140" s="490"/>
    </row>
    <row r="141" spans="1:55" s="62" customFormat="1" ht="18" customHeight="1" x14ac:dyDescent="0.2">
      <c r="A141" s="56"/>
      <c r="B141" s="36"/>
      <c r="C141" s="54"/>
      <c r="D141" s="2" t="s">
        <v>49</v>
      </c>
      <c r="E141" s="57"/>
      <c r="F141" s="57"/>
      <c r="G141" s="57"/>
      <c r="H141" s="57"/>
      <c r="I141" s="67" t="str">
        <f>(D9)</f>
        <v>PROFIL OGÓLNOAKADEMICKI</v>
      </c>
      <c r="J141" s="57"/>
      <c r="K141" s="166"/>
      <c r="L141" s="166"/>
      <c r="M141" s="57"/>
      <c r="N141" s="57"/>
      <c r="O141" s="57"/>
      <c r="P141" s="57"/>
      <c r="Q141" s="166"/>
      <c r="R141" s="166"/>
      <c r="S141" s="57"/>
      <c r="T141" s="57"/>
      <c r="U141" s="57"/>
      <c r="V141" s="57"/>
      <c r="W141" s="166"/>
      <c r="X141" s="166"/>
      <c r="Y141" s="57"/>
      <c r="Z141" s="57"/>
      <c r="AA141" s="57"/>
      <c r="AB141" s="57"/>
      <c r="AC141" s="166"/>
      <c r="AD141" s="166"/>
      <c r="AE141" s="57"/>
      <c r="AF141" s="63"/>
      <c r="AG141" s="63"/>
      <c r="AH141" s="63"/>
      <c r="AI141" s="167"/>
      <c r="AJ141" s="167"/>
      <c r="AK141" s="63"/>
      <c r="AL141" s="56"/>
      <c r="AM141" s="65"/>
      <c r="AN141" s="65"/>
      <c r="AO141" s="160"/>
      <c r="AP141" s="160"/>
      <c r="AQ141" s="65"/>
      <c r="AR141" s="65"/>
      <c r="AS141" s="65"/>
      <c r="AT141" s="65"/>
      <c r="AU141" s="160"/>
      <c r="AV141" s="160"/>
      <c r="AW141" s="65"/>
      <c r="AX141" s="65"/>
      <c r="AY141" s="65"/>
      <c r="AZ141" s="65"/>
      <c r="BA141" s="160"/>
      <c r="BB141" s="160"/>
      <c r="BC141" s="66"/>
    </row>
    <row r="142" spans="1:55" s="62" customFormat="1" ht="15.75" x14ac:dyDescent="0.2">
      <c r="A142" s="476"/>
      <c r="B142" s="449"/>
      <c r="C142" s="450"/>
      <c r="D142" s="2" t="s">
        <v>37</v>
      </c>
      <c r="E142" s="65"/>
      <c r="F142" s="65"/>
      <c r="G142" s="65"/>
      <c r="H142" s="65"/>
      <c r="I142" s="67" t="str">
        <f>(D10)</f>
        <v>STUDIA PIERWSZEGO STOPNIA (3,5-letnie, inżynierskie)</v>
      </c>
      <c r="J142" s="4"/>
      <c r="K142" s="158"/>
      <c r="L142" s="158"/>
      <c r="M142" s="65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2"/>
      <c r="AC142" s="157"/>
      <c r="AD142" s="157"/>
      <c r="AE142" s="2"/>
      <c r="AF142" s="4"/>
      <c r="AG142" s="2"/>
      <c r="AH142" s="2"/>
      <c r="AI142" s="157"/>
      <c r="AJ142" s="157"/>
      <c r="AK142" s="2"/>
      <c r="AL142" s="444"/>
      <c r="AM142" s="445"/>
      <c r="AN142" s="445"/>
      <c r="AO142" s="445"/>
      <c r="AP142" s="445"/>
      <c r="AQ142" s="445"/>
      <c r="AR142" s="445"/>
      <c r="AS142" s="445"/>
      <c r="AT142" s="445"/>
      <c r="AU142" s="445"/>
      <c r="AV142" s="445"/>
      <c r="AW142" s="445"/>
      <c r="AX142" s="445"/>
      <c r="AY142" s="445"/>
      <c r="AZ142" s="445"/>
      <c r="BA142" s="445"/>
      <c r="BB142" s="445"/>
      <c r="BC142" s="447"/>
    </row>
    <row r="143" spans="1:55" s="62" customFormat="1" ht="15.75" x14ac:dyDescent="0.2">
      <c r="A143" s="448"/>
      <c r="B143" s="449"/>
      <c r="C143" s="450"/>
      <c r="D143" s="2" t="s">
        <v>36</v>
      </c>
      <c r="E143" s="65"/>
      <c r="F143" s="65"/>
      <c r="G143" s="2"/>
      <c r="H143" s="2"/>
      <c r="I143" s="67" t="str">
        <f>(D11)</f>
        <v xml:space="preserve">STUDIA STACJONARNE </v>
      </c>
      <c r="J143" s="4"/>
      <c r="K143" s="158"/>
      <c r="L143" s="158"/>
      <c r="M143" s="67"/>
      <c r="N143" s="67"/>
      <c r="O143" s="68"/>
      <c r="P143" s="65"/>
      <c r="Q143" s="160"/>
      <c r="R143" s="160"/>
      <c r="S143" s="67"/>
      <c r="T143" s="67"/>
      <c r="U143" s="67"/>
      <c r="V143" s="67"/>
      <c r="W143" s="67"/>
      <c r="X143" s="67"/>
      <c r="Y143" s="67"/>
      <c r="Z143" s="67"/>
      <c r="AA143" s="67"/>
      <c r="AB143" s="2"/>
      <c r="AC143" s="157"/>
      <c r="AD143" s="157"/>
      <c r="AE143" s="2"/>
      <c r="AF143" s="4"/>
      <c r="AG143" s="55"/>
      <c r="AH143" s="55"/>
      <c r="AI143" s="163"/>
      <c r="AJ143" s="163"/>
      <c r="AK143" s="55"/>
      <c r="AL143" s="444" t="s">
        <v>81</v>
      </c>
      <c r="AM143" s="445"/>
      <c r="AN143" s="445"/>
      <c r="AO143" s="445"/>
      <c r="AP143" s="445"/>
      <c r="AQ143" s="445"/>
      <c r="AR143" s="445"/>
      <c r="AS143" s="445"/>
      <c r="AT143" s="445"/>
      <c r="AU143" s="445"/>
      <c r="AV143" s="445"/>
      <c r="AW143" s="445"/>
      <c r="AX143" s="445"/>
      <c r="AY143" s="445"/>
      <c r="AZ143" s="445"/>
      <c r="BA143" s="445"/>
      <c r="BB143" s="445"/>
      <c r="BC143" s="447"/>
    </row>
    <row r="144" spans="1:55" s="62" customFormat="1" ht="15.75" x14ac:dyDescent="0.2">
      <c r="A144" s="444"/>
      <c r="B144" s="445"/>
      <c r="C144" s="446"/>
      <c r="D144" s="2" t="s">
        <v>0</v>
      </c>
      <c r="E144" s="2"/>
      <c r="F144" s="2"/>
      <c r="G144" s="2"/>
      <c r="H144" s="2"/>
      <c r="I144" s="67" t="str">
        <f>(D8)</f>
        <v>ARCHITEKTURA KRAJOBRAZU</v>
      </c>
      <c r="J144" s="4"/>
      <c r="K144" s="158"/>
      <c r="L144" s="158"/>
      <c r="M144" s="67"/>
      <c r="N144" s="67"/>
      <c r="O144" s="67"/>
      <c r="P144" s="65"/>
      <c r="Q144" s="160"/>
      <c r="R144" s="160"/>
      <c r="S144" s="67"/>
      <c r="T144" s="67"/>
      <c r="U144" s="67"/>
      <c r="V144" s="67"/>
      <c r="W144" s="67"/>
      <c r="X144" s="67"/>
      <c r="Y144" s="67"/>
      <c r="Z144" s="67"/>
      <c r="AA144" s="67"/>
      <c r="AB144" s="2"/>
      <c r="AC144" s="157"/>
      <c r="AD144" s="157"/>
      <c r="AE144" s="2"/>
      <c r="AF144" s="4"/>
      <c r="AG144" s="55"/>
      <c r="AH144" s="55"/>
      <c r="AI144" s="163"/>
      <c r="AJ144" s="163"/>
      <c r="AK144" s="55"/>
      <c r="AL144" s="444" t="s">
        <v>48</v>
      </c>
      <c r="AM144" s="445"/>
      <c r="AN144" s="445"/>
      <c r="AO144" s="445"/>
      <c r="AP144" s="445"/>
      <c r="AQ144" s="445"/>
      <c r="AR144" s="445"/>
      <c r="AS144" s="445"/>
      <c r="AT144" s="445"/>
      <c r="AU144" s="445"/>
      <c r="AV144" s="445"/>
      <c r="AW144" s="445"/>
      <c r="AX144" s="445"/>
      <c r="AY144" s="445"/>
      <c r="AZ144" s="445"/>
      <c r="BA144" s="445"/>
      <c r="BB144" s="445"/>
      <c r="BC144" s="447"/>
    </row>
    <row r="145" spans="1:55" s="62" customFormat="1" ht="15.75" x14ac:dyDescent="0.2">
      <c r="A145" s="448"/>
      <c r="B145" s="449"/>
      <c r="C145" s="450"/>
      <c r="D145" s="5" t="s">
        <v>1</v>
      </c>
      <c r="E145" s="2"/>
      <c r="F145" s="2"/>
      <c r="G145" s="2"/>
      <c r="H145" s="2"/>
      <c r="I145" s="67" t="s">
        <v>24</v>
      </c>
      <c r="J145" s="4"/>
      <c r="K145" s="158"/>
      <c r="L145" s="158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2"/>
      <c r="AC145" s="157"/>
      <c r="AD145" s="157"/>
      <c r="AE145" s="2"/>
      <c r="AF145" s="4"/>
      <c r="AG145" s="2"/>
      <c r="AH145" s="2"/>
      <c r="AI145" s="157"/>
      <c r="AJ145" s="157"/>
      <c r="AK145" s="2"/>
      <c r="AL145" s="448"/>
      <c r="AM145" s="449"/>
      <c r="AN145" s="449"/>
      <c r="AO145" s="449"/>
      <c r="AP145" s="449"/>
      <c r="AQ145" s="449"/>
      <c r="AR145" s="449"/>
      <c r="AS145" s="449"/>
      <c r="AT145" s="449"/>
      <c r="AU145" s="449"/>
      <c r="AV145" s="449"/>
      <c r="AW145" s="449"/>
      <c r="AX145" s="449"/>
      <c r="AY145" s="449"/>
      <c r="AZ145" s="449"/>
      <c r="BA145" s="449"/>
      <c r="BB145" s="449"/>
      <c r="BC145" s="451"/>
    </row>
    <row r="146" spans="1:55" s="62" customFormat="1" ht="16.5" thickBot="1" x14ac:dyDescent="0.25">
      <c r="A146" s="452"/>
      <c r="B146" s="453"/>
      <c r="C146" s="454"/>
      <c r="D146" s="69"/>
      <c r="E146" s="37"/>
      <c r="F146" s="37"/>
      <c r="G146" s="37"/>
      <c r="H146" s="37"/>
      <c r="I146" s="37"/>
      <c r="J146" s="37"/>
      <c r="K146" s="37"/>
      <c r="L146" s="37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58"/>
      <c r="AC146" s="159"/>
      <c r="AD146" s="159"/>
      <c r="AE146" s="58"/>
      <c r="AF146" s="37"/>
      <c r="AG146" s="6"/>
      <c r="AH146" s="6"/>
      <c r="AI146" s="164"/>
      <c r="AJ146" s="164"/>
      <c r="AK146" s="6"/>
      <c r="AL146" s="327"/>
      <c r="AM146" s="328"/>
      <c r="AN146" s="328"/>
      <c r="AO146" s="328"/>
      <c r="AP146" s="328"/>
      <c r="AQ146" s="328"/>
      <c r="AR146" s="328"/>
      <c r="AS146" s="328"/>
      <c r="AT146" s="328"/>
      <c r="AU146" s="328"/>
      <c r="AV146" s="328"/>
      <c r="AW146" s="328"/>
      <c r="AX146" s="328"/>
      <c r="AY146" s="328"/>
      <c r="AZ146" s="328"/>
      <c r="BA146" s="328"/>
      <c r="BB146" s="328"/>
      <c r="BC146" s="329"/>
    </row>
    <row r="147" spans="1:55" s="62" customFormat="1" ht="6" customHeight="1" thickBot="1" x14ac:dyDescent="0.25">
      <c r="A147" s="132"/>
      <c r="B147" s="74"/>
      <c r="C147" s="74"/>
      <c r="D147" s="133"/>
      <c r="E147" s="63"/>
      <c r="F147" s="63"/>
      <c r="G147" s="63"/>
      <c r="H147" s="63"/>
      <c r="I147" s="63"/>
      <c r="J147" s="63"/>
      <c r="K147" s="167"/>
      <c r="L147" s="167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10"/>
      <c r="AC147" s="110"/>
      <c r="AD147" s="110"/>
      <c r="AE147" s="110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63"/>
      <c r="BA147" s="167"/>
      <c r="BB147" s="167"/>
      <c r="BC147" s="64"/>
    </row>
    <row r="148" spans="1:55" s="62" customFormat="1" x14ac:dyDescent="0.2">
      <c r="A148" s="455" t="s">
        <v>73</v>
      </c>
      <c r="B148" s="458" t="s">
        <v>42</v>
      </c>
      <c r="C148" s="459"/>
      <c r="D148" s="464" t="s">
        <v>3</v>
      </c>
      <c r="E148" s="465"/>
      <c r="F148" s="466"/>
      <c r="G148" s="470" t="s">
        <v>4</v>
      </c>
      <c r="H148" s="355"/>
      <c r="I148" s="355"/>
      <c r="J148" s="355"/>
      <c r="K148" s="355"/>
      <c r="L148" s="355"/>
      <c r="M148" s="355"/>
      <c r="N148" s="471" t="s">
        <v>76</v>
      </c>
      <c r="O148" s="355"/>
      <c r="P148" s="355"/>
      <c r="Q148" s="355"/>
      <c r="R148" s="355"/>
      <c r="S148" s="355"/>
      <c r="T148" s="355"/>
      <c r="U148" s="355"/>
      <c r="V148" s="355"/>
      <c r="W148" s="355"/>
      <c r="X148" s="355"/>
      <c r="Y148" s="355"/>
      <c r="Z148" s="355"/>
      <c r="AA148" s="355"/>
      <c r="AB148" s="355"/>
      <c r="AC148" s="355"/>
      <c r="AD148" s="355"/>
      <c r="AE148" s="355"/>
      <c r="AF148" s="355"/>
      <c r="AG148" s="355"/>
      <c r="AH148" s="355"/>
      <c r="AI148" s="355"/>
      <c r="AJ148" s="355"/>
      <c r="AK148" s="355"/>
      <c r="AL148" s="355"/>
      <c r="AM148" s="355"/>
      <c r="AN148" s="355"/>
      <c r="AO148" s="355"/>
      <c r="AP148" s="355"/>
      <c r="AQ148" s="355"/>
      <c r="AR148" s="355"/>
      <c r="AS148" s="355"/>
      <c r="AT148" s="355"/>
      <c r="AU148" s="355"/>
      <c r="AV148" s="355"/>
      <c r="AW148" s="355"/>
      <c r="AX148" s="355"/>
      <c r="AY148" s="355"/>
      <c r="AZ148" s="355"/>
      <c r="BA148" s="355"/>
      <c r="BB148" s="355"/>
      <c r="BC148" s="356"/>
    </row>
    <row r="149" spans="1:55" s="62" customFormat="1" x14ac:dyDescent="0.2">
      <c r="A149" s="456"/>
      <c r="B149" s="460"/>
      <c r="C149" s="461"/>
      <c r="D149" s="467"/>
      <c r="E149" s="468"/>
      <c r="F149" s="469"/>
      <c r="G149" s="296" t="s">
        <v>5</v>
      </c>
      <c r="H149" s="424" t="s">
        <v>6</v>
      </c>
      <c r="I149" s="424"/>
      <c r="J149" s="424"/>
      <c r="K149" s="426"/>
      <c r="L149" s="426"/>
      <c r="M149" s="426"/>
      <c r="N149" s="300" t="s">
        <v>51</v>
      </c>
      <c r="O149" s="301"/>
      <c r="P149" s="301"/>
      <c r="Q149" s="302"/>
      <c r="R149" s="302"/>
      <c r="S149" s="303"/>
      <c r="T149" s="300" t="s">
        <v>52</v>
      </c>
      <c r="U149" s="301"/>
      <c r="V149" s="301"/>
      <c r="W149" s="302"/>
      <c r="X149" s="302"/>
      <c r="Y149" s="303"/>
      <c r="Z149" s="300" t="s">
        <v>53</v>
      </c>
      <c r="AA149" s="301"/>
      <c r="AB149" s="301"/>
      <c r="AC149" s="302"/>
      <c r="AD149" s="302"/>
      <c r="AE149" s="303"/>
      <c r="AF149" s="300" t="s">
        <v>54</v>
      </c>
      <c r="AG149" s="301"/>
      <c r="AH149" s="301"/>
      <c r="AI149" s="302"/>
      <c r="AJ149" s="302"/>
      <c r="AK149" s="303"/>
      <c r="AL149" s="300" t="s">
        <v>55</v>
      </c>
      <c r="AM149" s="301"/>
      <c r="AN149" s="301"/>
      <c r="AO149" s="302"/>
      <c r="AP149" s="302"/>
      <c r="AQ149" s="303"/>
      <c r="AR149" s="300" t="s">
        <v>56</v>
      </c>
      <c r="AS149" s="301"/>
      <c r="AT149" s="301"/>
      <c r="AU149" s="302"/>
      <c r="AV149" s="302"/>
      <c r="AW149" s="303"/>
      <c r="AX149" s="300" t="s">
        <v>57</v>
      </c>
      <c r="AY149" s="301"/>
      <c r="AZ149" s="301"/>
      <c r="BA149" s="302"/>
      <c r="BB149" s="302"/>
      <c r="BC149" s="303"/>
    </row>
    <row r="150" spans="1:55" s="62" customFormat="1" x14ac:dyDescent="0.2">
      <c r="A150" s="456"/>
      <c r="B150" s="460"/>
      <c r="C150" s="461"/>
      <c r="D150" s="418" t="s">
        <v>7</v>
      </c>
      <c r="E150" s="473" t="s">
        <v>8</v>
      </c>
      <c r="F150" s="294" t="s">
        <v>34</v>
      </c>
      <c r="G150" s="472"/>
      <c r="H150" s="424" t="s">
        <v>9</v>
      </c>
      <c r="I150" s="424" t="s">
        <v>10</v>
      </c>
      <c r="J150" s="424" t="s">
        <v>58</v>
      </c>
      <c r="K150" s="298" t="s">
        <v>191</v>
      </c>
      <c r="L150" s="298" t="s">
        <v>190</v>
      </c>
      <c r="M150" s="426" t="s">
        <v>23</v>
      </c>
      <c r="N150" s="441" t="s">
        <v>79</v>
      </c>
      <c r="O150" s="442"/>
      <c r="P150" s="442"/>
      <c r="Q150" s="442"/>
      <c r="R150" s="442"/>
      <c r="S150" s="442"/>
      <c r="T150" s="442"/>
      <c r="U150" s="442"/>
      <c r="V150" s="442"/>
      <c r="W150" s="442"/>
      <c r="X150" s="442"/>
      <c r="Y150" s="442"/>
      <c r="Z150" s="442"/>
      <c r="AA150" s="442"/>
      <c r="AB150" s="442"/>
      <c r="AC150" s="442"/>
      <c r="AD150" s="442"/>
      <c r="AE150" s="442"/>
      <c r="AF150" s="442"/>
      <c r="AG150" s="442"/>
      <c r="AH150" s="442"/>
      <c r="AI150" s="442"/>
      <c r="AJ150" s="442"/>
      <c r="AK150" s="442"/>
      <c r="AL150" s="442"/>
      <c r="AM150" s="442"/>
      <c r="AN150" s="442"/>
      <c r="AO150" s="442"/>
      <c r="AP150" s="442"/>
      <c r="AQ150" s="442"/>
      <c r="AR150" s="442"/>
      <c r="AS150" s="442"/>
      <c r="AT150" s="442"/>
      <c r="AU150" s="442"/>
      <c r="AV150" s="442"/>
      <c r="AW150" s="442"/>
      <c r="AX150" s="442"/>
      <c r="AY150" s="442"/>
      <c r="AZ150" s="442"/>
      <c r="BA150" s="442"/>
      <c r="BB150" s="442"/>
      <c r="BC150" s="443"/>
    </row>
    <row r="151" spans="1:55" s="62" customFormat="1" x14ac:dyDescent="0.2">
      <c r="A151" s="456"/>
      <c r="B151" s="460"/>
      <c r="C151" s="461"/>
      <c r="D151" s="418"/>
      <c r="E151" s="474"/>
      <c r="F151" s="421"/>
      <c r="G151" s="472"/>
      <c r="H151" s="424"/>
      <c r="I151" s="424"/>
      <c r="J151" s="424"/>
      <c r="K151" s="310"/>
      <c r="L151" s="310"/>
      <c r="M151" s="426"/>
      <c r="N151" s="296" t="s">
        <v>9</v>
      </c>
      <c r="O151" s="298" t="s">
        <v>10</v>
      </c>
      <c r="P151" s="280" t="s">
        <v>11</v>
      </c>
      <c r="Q151" s="280" t="s">
        <v>191</v>
      </c>
      <c r="R151" s="280" t="s">
        <v>190</v>
      </c>
      <c r="S151" s="294" t="s">
        <v>23</v>
      </c>
      <c r="T151" s="296" t="s">
        <v>9</v>
      </c>
      <c r="U151" s="298" t="s">
        <v>10</v>
      </c>
      <c r="V151" s="280" t="s">
        <v>11</v>
      </c>
      <c r="W151" s="280" t="s">
        <v>191</v>
      </c>
      <c r="X151" s="280" t="s">
        <v>190</v>
      </c>
      <c r="Y151" s="294" t="s">
        <v>23</v>
      </c>
      <c r="Z151" s="296" t="s">
        <v>9</v>
      </c>
      <c r="AA151" s="298" t="s">
        <v>10</v>
      </c>
      <c r="AB151" s="280" t="s">
        <v>11</v>
      </c>
      <c r="AC151" s="280" t="s">
        <v>191</v>
      </c>
      <c r="AD151" s="280" t="s">
        <v>190</v>
      </c>
      <c r="AE151" s="294" t="s">
        <v>23</v>
      </c>
      <c r="AF151" s="296" t="s">
        <v>9</v>
      </c>
      <c r="AG151" s="298" t="s">
        <v>10</v>
      </c>
      <c r="AH151" s="280" t="s">
        <v>11</v>
      </c>
      <c r="AI151" s="280" t="s">
        <v>191</v>
      </c>
      <c r="AJ151" s="280" t="s">
        <v>190</v>
      </c>
      <c r="AK151" s="294" t="s">
        <v>23</v>
      </c>
      <c r="AL151" s="296" t="s">
        <v>9</v>
      </c>
      <c r="AM151" s="298" t="s">
        <v>10</v>
      </c>
      <c r="AN151" s="280" t="s">
        <v>11</v>
      </c>
      <c r="AO151" s="280" t="s">
        <v>191</v>
      </c>
      <c r="AP151" s="280" t="s">
        <v>190</v>
      </c>
      <c r="AQ151" s="294" t="s">
        <v>23</v>
      </c>
      <c r="AR151" s="296" t="s">
        <v>9</v>
      </c>
      <c r="AS151" s="298" t="s">
        <v>10</v>
      </c>
      <c r="AT151" s="280" t="s">
        <v>11</v>
      </c>
      <c r="AU151" s="280" t="s">
        <v>191</v>
      </c>
      <c r="AV151" s="280" t="s">
        <v>190</v>
      </c>
      <c r="AW151" s="294" t="s">
        <v>23</v>
      </c>
      <c r="AX151" s="296" t="s">
        <v>9</v>
      </c>
      <c r="AY151" s="298" t="s">
        <v>10</v>
      </c>
      <c r="AZ151" s="280" t="s">
        <v>11</v>
      </c>
      <c r="BA151" s="280" t="s">
        <v>191</v>
      </c>
      <c r="BB151" s="280" t="s">
        <v>190</v>
      </c>
      <c r="BC151" s="294" t="s">
        <v>23</v>
      </c>
    </row>
    <row r="152" spans="1:55" s="62" customFormat="1" ht="13.5" thickBot="1" x14ac:dyDescent="0.25">
      <c r="A152" s="457"/>
      <c r="B152" s="462"/>
      <c r="C152" s="463"/>
      <c r="D152" s="419"/>
      <c r="E152" s="475"/>
      <c r="F152" s="295"/>
      <c r="G152" s="297"/>
      <c r="H152" s="425"/>
      <c r="I152" s="425"/>
      <c r="J152" s="425"/>
      <c r="K152" s="299"/>
      <c r="L152" s="299"/>
      <c r="M152" s="427"/>
      <c r="N152" s="297"/>
      <c r="O152" s="299"/>
      <c r="P152" s="281"/>
      <c r="Q152" s="281"/>
      <c r="R152" s="281"/>
      <c r="S152" s="295"/>
      <c r="T152" s="297"/>
      <c r="U152" s="299"/>
      <c r="V152" s="281"/>
      <c r="W152" s="281"/>
      <c r="X152" s="281"/>
      <c r="Y152" s="295"/>
      <c r="Z152" s="297"/>
      <c r="AA152" s="299"/>
      <c r="AB152" s="281"/>
      <c r="AC152" s="281"/>
      <c r="AD152" s="281"/>
      <c r="AE152" s="295"/>
      <c r="AF152" s="297"/>
      <c r="AG152" s="299"/>
      <c r="AH152" s="281"/>
      <c r="AI152" s="281"/>
      <c r="AJ152" s="281"/>
      <c r="AK152" s="295"/>
      <c r="AL152" s="297"/>
      <c r="AM152" s="299"/>
      <c r="AN152" s="281"/>
      <c r="AO152" s="281"/>
      <c r="AP152" s="281"/>
      <c r="AQ152" s="295"/>
      <c r="AR152" s="297"/>
      <c r="AS152" s="299"/>
      <c r="AT152" s="281"/>
      <c r="AU152" s="281"/>
      <c r="AV152" s="281"/>
      <c r="AW152" s="295"/>
      <c r="AX152" s="297"/>
      <c r="AY152" s="299"/>
      <c r="AZ152" s="281"/>
      <c r="BA152" s="281"/>
      <c r="BB152" s="281"/>
      <c r="BC152" s="295"/>
    </row>
    <row r="153" spans="1:55" s="62" customFormat="1" ht="18" customHeight="1" thickBot="1" x14ac:dyDescent="0.25">
      <c r="A153" s="75" t="s">
        <v>33</v>
      </c>
      <c r="B153" s="438" t="s">
        <v>77</v>
      </c>
      <c r="C153" s="438"/>
      <c r="D153" s="439"/>
      <c r="E153" s="439"/>
      <c r="F153" s="135"/>
      <c r="G153" s="135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  <c r="T153" s="439"/>
      <c r="U153" s="439"/>
      <c r="V153" s="439"/>
      <c r="W153" s="439"/>
      <c r="X153" s="439"/>
      <c r="Y153" s="439"/>
      <c r="Z153" s="439"/>
      <c r="AA153" s="439"/>
      <c r="AB153" s="439"/>
      <c r="AC153" s="439"/>
      <c r="AD153" s="439"/>
      <c r="AE153" s="439"/>
      <c r="AF153" s="439"/>
      <c r="AG153" s="439"/>
      <c r="AH153" s="439"/>
      <c r="AI153" s="439"/>
      <c r="AJ153" s="439"/>
      <c r="AK153" s="439"/>
      <c r="AL153" s="439"/>
      <c r="AM153" s="439"/>
      <c r="AN153" s="439"/>
      <c r="AO153" s="439"/>
      <c r="AP153" s="439"/>
      <c r="AQ153" s="439"/>
      <c r="AR153" s="439"/>
      <c r="AS153" s="439"/>
      <c r="AT153" s="439"/>
      <c r="AU153" s="439"/>
      <c r="AV153" s="439"/>
      <c r="AW153" s="439"/>
      <c r="AX153" s="439"/>
      <c r="AY153" s="439"/>
      <c r="AZ153" s="439"/>
      <c r="BA153" s="439"/>
      <c r="BB153" s="439"/>
      <c r="BC153" s="440"/>
    </row>
    <row r="154" spans="1:55" s="62" customFormat="1" ht="18" customHeight="1" x14ac:dyDescent="0.2">
      <c r="A154" s="12" t="s">
        <v>13</v>
      </c>
      <c r="B154" s="396" t="s">
        <v>92</v>
      </c>
      <c r="C154" s="397"/>
      <c r="D154" s="136">
        <v>1</v>
      </c>
      <c r="E154" s="21">
        <v>1</v>
      </c>
      <c r="F154" s="22">
        <v>4</v>
      </c>
      <c r="G154" s="26">
        <f>SUM(H154:M154)</f>
        <v>45</v>
      </c>
      <c r="H154" s="20">
        <v>15</v>
      </c>
      <c r="I154" s="20"/>
      <c r="J154" s="20"/>
      <c r="K154" s="20">
        <v>30</v>
      </c>
      <c r="L154" s="20"/>
      <c r="M154" s="20"/>
      <c r="N154" s="245">
        <v>15</v>
      </c>
      <c r="O154" s="246"/>
      <c r="P154" s="246"/>
      <c r="Q154" s="247">
        <v>30</v>
      </c>
      <c r="R154" s="247"/>
      <c r="S154" s="248"/>
      <c r="T154" s="249"/>
      <c r="U154" s="246"/>
      <c r="V154" s="246"/>
      <c r="W154" s="247"/>
      <c r="X154" s="247"/>
      <c r="Y154" s="247"/>
      <c r="Z154" s="250"/>
      <c r="AA154" s="251"/>
      <c r="AB154" s="251"/>
      <c r="AC154" s="252"/>
      <c r="AD154" s="252"/>
      <c r="AE154" s="252"/>
      <c r="AF154" s="253"/>
      <c r="AG154" s="254"/>
      <c r="AH154" s="254"/>
      <c r="AI154" s="255"/>
      <c r="AJ154" s="255"/>
      <c r="AK154" s="236"/>
      <c r="AL154" s="243"/>
      <c r="AM154" s="240"/>
      <c r="AN154" s="240"/>
      <c r="AO154" s="241"/>
      <c r="AP154" s="241"/>
      <c r="AQ154" s="242"/>
      <c r="AR154" s="243"/>
      <c r="AS154" s="240"/>
      <c r="AT154" s="240"/>
      <c r="AU154" s="241"/>
      <c r="AV154" s="241"/>
      <c r="AW154" s="242"/>
      <c r="AX154" s="243"/>
      <c r="AY154" s="240"/>
      <c r="AZ154" s="240"/>
      <c r="BA154" s="241"/>
      <c r="BB154" s="241"/>
      <c r="BC154" s="242"/>
    </row>
    <row r="155" spans="1:55" s="62" customFormat="1" ht="18" customHeight="1" x14ac:dyDescent="0.2">
      <c r="A155" s="19" t="s">
        <v>14</v>
      </c>
      <c r="B155" s="318" t="s">
        <v>142</v>
      </c>
      <c r="C155" s="398"/>
      <c r="D155" s="128"/>
      <c r="E155" s="127">
        <v>1</v>
      </c>
      <c r="F155" s="22">
        <v>3</v>
      </c>
      <c r="G155" s="26">
        <f>SUM(H155:M155)</f>
        <v>30</v>
      </c>
      <c r="H155" s="20"/>
      <c r="I155" s="20"/>
      <c r="J155" s="20">
        <v>15</v>
      </c>
      <c r="K155" s="20">
        <v>15</v>
      </c>
      <c r="L155" s="20"/>
      <c r="M155" s="20"/>
      <c r="N155" s="244"/>
      <c r="O155" s="240"/>
      <c r="P155" s="240">
        <v>15</v>
      </c>
      <c r="Q155" s="241">
        <v>15</v>
      </c>
      <c r="R155" s="241"/>
      <c r="S155" s="242"/>
      <c r="T155" s="243"/>
      <c r="U155" s="240"/>
      <c r="V155" s="240"/>
      <c r="W155" s="241"/>
      <c r="X155" s="241"/>
      <c r="Y155" s="241"/>
      <c r="Z155" s="244"/>
      <c r="AA155" s="240"/>
      <c r="AB155" s="240"/>
      <c r="AC155" s="241"/>
      <c r="AD155" s="241"/>
      <c r="AE155" s="241"/>
      <c r="AF155" s="244"/>
      <c r="AG155" s="240"/>
      <c r="AH155" s="240"/>
      <c r="AI155" s="241"/>
      <c r="AJ155" s="241"/>
      <c r="AK155" s="242"/>
      <c r="AL155" s="243"/>
      <c r="AM155" s="240"/>
      <c r="AN155" s="240"/>
      <c r="AO155" s="241"/>
      <c r="AP155" s="241"/>
      <c r="AQ155" s="242"/>
      <c r="AR155" s="243"/>
      <c r="AS155" s="240"/>
      <c r="AT155" s="240"/>
      <c r="AU155" s="241"/>
      <c r="AV155" s="241"/>
      <c r="AW155" s="242"/>
      <c r="AX155" s="243"/>
      <c r="AY155" s="240"/>
      <c r="AZ155" s="240"/>
      <c r="BA155" s="241"/>
      <c r="BB155" s="241"/>
      <c r="BC155" s="242"/>
    </row>
    <row r="156" spans="1:55" s="62" customFormat="1" ht="18" customHeight="1" x14ac:dyDescent="0.2">
      <c r="A156" s="19" t="s">
        <v>15</v>
      </c>
      <c r="B156" s="318" t="s">
        <v>143</v>
      </c>
      <c r="C156" s="319"/>
      <c r="D156" s="137"/>
      <c r="E156" s="138">
        <v>1</v>
      </c>
      <c r="F156" s="78">
        <v>3</v>
      </c>
      <c r="G156" s="26">
        <f t="shared" ref="G156:G203" si="6">SUM(H156:M156)</f>
        <v>30</v>
      </c>
      <c r="H156" s="16"/>
      <c r="I156" s="16"/>
      <c r="J156" s="16">
        <v>30</v>
      </c>
      <c r="K156" s="16"/>
      <c r="L156" s="16"/>
      <c r="M156" s="16"/>
      <c r="N156" s="256"/>
      <c r="O156" s="240"/>
      <c r="P156" s="240">
        <v>30</v>
      </c>
      <c r="Q156" s="247"/>
      <c r="R156" s="247"/>
      <c r="S156" s="248"/>
      <c r="T156" s="243"/>
      <c r="U156" s="240"/>
      <c r="V156" s="240"/>
      <c r="W156" s="247"/>
      <c r="X156" s="247"/>
      <c r="Y156" s="247"/>
      <c r="Z156" s="244"/>
      <c r="AA156" s="240"/>
      <c r="AB156" s="240"/>
      <c r="AC156" s="247"/>
      <c r="AD156" s="247"/>
      <c r="AE156" s="247"/>
      <c r="AF156" s="244"/>
      <c r="AG156" s="240"/>
      <c r="AH156" s="240"/>
      <c r="AI156" s="247"/>
      <c r="AJ156" s="247"/>
      <c r="AK156" s="248"/>
      <c r="AL156" s="243"/>
      <c r="AM156" s="240"/>
      <c r="AN156" s="240"/>
      <c r="AO156" s="247"/>
      <c r="AP156" s="247"/>
      <c r="AQ156" s="248"/>
      <c r="AR156" s="243"/>
      <c r="AS156" s="240"/>
      <c r="AT156" s="240"/>
      <c r="AU156" s="247"/>
      <c r="AV156" s="247"/>
      <c r="AW156" s="248"/>
      <c r="AX156" s="243"/>
      <c r="AY156" s="240"/>
      <c r="AZ156" s="240"/>
      <c r="BA156" s="247"/>
      <c r="BB156" s="247"/>
      <c r="BC156" s="248"/>
    </row>
    <row r="157" spans="1:55" s="62" customFormat="1" ht="18" customHeight="1" x14ac:dyDescent="0.2">
      <c r="A157" s="19" t="s">
        <v>16</v>
      </c>
      <c r="B157" s="318" t="s">
        <v>93</v>
      </c>
      <c r="C157" s="319"/>
      <c r="D157" s="139"/>
      <c r="E157" s="21">
        <v>1</v>
      </c>
      <c r="F157" s="22">
        <v>3</v>
      </c>
      <c r="G157" s="26">
        <f t="shared" si="6"/>
        <v>45</v>
      </c>
      <c r="H157" s="20"/>
      <c r="I157" s="20"/>
      <c r="J157" s="20">
        <v>45</v>
      </c>
      <c r="K157" s="20"/>
      <c r="L157" s="20"/>
      <c r="M157" s="20"/>
      <c r="N157" s="244"/>
      <c r="O157" s="240"/>
      <c r="P157" s="240"/>
      <c r="Q157" s="241"/>
      <c r="R157" s="241"/>
      <c r="S157" s="242"/>
      <c r="T157" s="243"/>
      <c r="U157" s="240"/>
      <c r="V157" s="240">
        <v>45</v>
      </c>
      <c r="W157" s="241"/>
      <c r="X157" s="241"/>
      <c r="Y157" s="241"/>
      <c r="Z157" s="244"/>
      <c r="AA157" s="240"/>
      <c r="AB157" s="240"/>
      <c r="AC157" s="241"/>
      <c r="AD157" s="241"/>
      <c r="AE157" s="241"/>
      <c r="AF157" s="244"/>
      <c r="AG157" s="240"/>
      <c r="AH157" s="240"/>
      <c r="AI157" s="241"/>
      <c r="AJ157" s="241"/>
      <c r="AK157" s="242"/>
      <c r="AL157" s="243"/>
      <c r="AM157" s="240"/>
      <c r="AN157" s="240"/>
      <c r="AO157" s="241"/>
      <c r="AP157" s="241"/>
      <c r="AQ157" s="242"/>
      <c r="AR157" s="243"/>
      <c r="AS157" s="240"/>
      <c r="AT157" s="240"/>
      <c r="AU157" s="241"/>
      <c r="AV157" s="241"/>
      <c r="AW157" s="242"/>
      <c r="AX157" s="243"/>
      <c r="AY157" s="240"/>
      <c r="AZ157" s="240"/>
      <c r="BA157" s="241"/>
      <c r="BB157" s="241"/>
      <c r="BC157" s="242"/>
    </row>
    <row r="158" spans="1:55" s="62" customFormat="1" ht="18" customHeight="1" x14ac:dyDescent="0.2">
      <c r="A158" s="12" t="s">
        <v>17</v>
      </c>
      <c r="B158" s="318" t="s">
        <v>94</v>
      </c>
      <c r="C158" s="319"/>
      <c r="D158" s="139">
        <v>1</v>
      </c>
      <c r="E158" s="21">
        <v>1</v>
      </c>
      <c r="F158" s="22">
        <v>5</v>
      </c>
      <c r="G158" s="26">
        <f>SUM(H158:M158)</f>
        <v>75</v>
      </c>
      <c r="H158" s="20">
        <v>30</v>
      </c>
      <c r="I158" s="20"/>
      <c r="J158" s="20">
        <v>45</v>
      </c>
      <c r="K158" s="20"/>
      <c r="L158" s="20"/>
      <c r="M158" s="20"/>
      <c r="N158" s="244"/>
      <c r="O158" s="240"/>
      <c r="P158" s="240"/>
      <c r="Q158" s="241"/>
      <c r="R158" s="241"/>
      <c r="S158" s="242"/>
      <c r="T158" s="257">
        <v>30</v>
      </c>
      <c r="U158" s="240"/>
      <c r="V158" s="240">
        <v>45</v>
      </c>
      <c r="W158" s="241"/>
      <c r="X158" s="241"/>
      <c r="Y158" s="241"/>
      <c r="Z158" s="244"/>
      <c r="AA158" s="240"/>
      <c r="AB158" s="240"/>
      <c r="AC158" s="241"/>
      <c r="AD158" s="241"/>
      <c r="AE158" s="241"/>
      <c r="AF158" s="244"/>
      <c r="AG158" s="240"/>
      <c r="AH158" s="240"/>
      <c r="AI158" s="241"/>
      <c r="AJ158" s="241"/>
      <c r="AK158" s="242"/>
      <c r="AL158" s="243"/>
      <c r="AM158" s="240"/>
      <c r="AN158" s="240"/>
      <c r="AO158" s="241"/>
      <c r="AP158" s="241"/>
      <c r="AQ158" s="242"/>
      <c r="AR158" s="243"/>
      <c r="AS158" s="240"/>
      <c r="AT158" s="240"/>
      <c r="AU158" s="241"/>
      <c r="AV158" s="241"/>
      <c r="AW158" s="242"/>
      <c r="AX158" s="243"/>
      <c r="AY158" s="240"/>
      <c r="AZ158" s="240"/>
      <c r="BA158" s="241"/>
      <c r="BB158" s="241"/>
      <c r="BC158" s="242"/>
    </row>
    <row r="159" spans="1:55" s="62" customFormat="1" ht="18" customHeight="1" x14ac:dyDescent="0.2">
      <c r="A159" s="19" t="s">
        <v>27</v>
      </c>
      <c r="B159" s="318" t="s">
        <v>95</v>
      </c>
      <c r="C159" s="319"/>
      <c r="D159" s="139"/>
      <c r="E159" s="21">
        <v>1</v>
      </c>
      <c r="F159" s="22">
        <v>3</v>
      </c>
      <c r="G159" s="26">
        <f t="shared" si="6"/>
        <v>40</v>
      </c>
      <c r="H159" s="20">
        <v>10</v>
      </c>
      <c r="I159" s="20"/>
      <c r="J159" s="20"/>
      <c r="K159" s="20">
        <v>30</v>
      </c>
      <c r="L159" s="20"/>
      <c r="M159" s="20"/>
      <c r="N159" s="244"/>
      <c r="O159" s="240"/>
      <c r="P159" s="240"/>
      <c r="Q159" s="241"/>
      <c r="R159" s="241"/>
      <c r="S159" s="242"/>
      <c r="T159" s="243">
        <v>10</v>
      </c>
      <c r="U159" s="240"/>
      <c r="V159" s="240"/>
      <c r="W159" s="241">
        <v>30</v>
      </c>
      <c r="X159" s="241"/>
      <c r="Y159" s="241"/>
      <c r="Z159" s="244"/>
      <c r="AA159" s="240"/>
      <c r="AB159" s="240"/>
      <c r="AC159" s="241"/>
      <c r="AD159" s="241"/>
      <c r="AE159" s="241"/>
      <c r="AF159" s="244"/>
      <c r="AG159" s="240"/>
      <c r="AH159" s="240"/>
      <c r="AI159" s="241"/>
      <c r="AJ159" s="241"/>
      <c r="AK159" s="242"/>
      <c r="AL159" s="243"/>
      <c r="AM159" s="240"/>
      <c r="AN159" s="240"/>
      <c r="AO159" s="241"/>
      <c r="AP159" s="241"/>
      <c r="AQ159" s="242"/>
      <c r="AR159" s="243"/>
      <c r="AS159" s="240"/>
      <c r="AT159" s="240"/>
      <c r="AU159" s="241"/>
      <c r="AV159" s="241"/>
      <c r="AW159" s="242"/>
      <c r="AX159" s="243"/>
      <c r="AY159" s="240"/>
      <c r="AZ159" s="240"/>
      <c r="BA159" s="241"/>
      <c r="BB159" s="241"/>
      <c r="BC159" s="242"/>
    </row>
    <row r="160" spans="1:55" s="62" customFormat="1" ht="18" customHeight="1" x14ac:dyDescent="0.2">
      <c r="A160" s="19" t="s">
        <v>28</v>
      </c>
      <c r="B160" s="318" t="s">
        <v>144</v>
      </c>
      <c r="C160" s="319"/>
      <c r="D160" s="140">
        <v>1</v>
      </c>
      <c r="E160" s="129">
        <v>1</v>
      </c>
      <c r="F160" s="43">
        <v>3</v>
      </c>
      <c r="G160" s="26">
        <f>SUM(H160:L160)</f>
        <v>45</v>
      </c>
      <c r="H160" s="20">
        <v>15</v>
      </c>
      <c r="I160" s="20"/>
      <c r="J160" s="20">
        <v>24</v>
      </c>
      <c r="K160" s="20"/>
      <c r="L160" s="20">
        <v>6</v>
      </c>
      <c r="M160" s="173"/>
      <c r="N160" s="244"/>
      <c r="O160" s="240"/>
      <c r="P160" s="240"/>
      <c r="Q160" s="241"/>
      <c r="R160" s="241"/>
      <c r="S160" s="242"/>
      <c r="T160" s="257">
        <v>15</v>
      </c>
      <c r="U160" s="240"/>
      <c r="V160" s="240">
        <v>24</v>
      </c>
      <c r="W160" s="241"/>
      <c r="X160" s="241">
        <v>6</v>
      </c>
      <c r="Y160" s="241"/>
      <c r="Z160" s="244"/>
      <c r="AA160" s="240"/>
      <c r="AB160" s="240"/>
      <c r="AC160" s="241"/>
      <c r="AD160" s="241"/>
      <c r="AE160" s="241"/>
      <c r="AF160" s="244"/>
      <c r="AG160" s="240"/>
      <c r="AH160" s="240"/>
      <c r="AI160" s="241"/>
      <c r="AJ160" s="241"/>
      <c r="AK160" s="242"/>
      <c r="AL160" s="243"/>
      <c r="AM160" s="240"/>
      <c r="AN160" s="240"/>
      <c r="AO160" s="241"/>
      <c r="AP160" s="241"/>
      <c r="AQ160" s="242"/>
      <c r="AR160" s="243"/>
      <c r="AS160" s="240"/>
      <c r="AT160" s="240"/>
      <c r="AU160" s="241"/>
      <c r="AV160" s="241"/>
      <c r="AW160" s="242"/>
      <c r="AX160" s="243"/>
      <c r="AY160" s="240"/>
      <c r="AZ160" s="240"/>
      <c r="BA160" s="241"/>
      <c r="BB160" s="241"/>
      <c r="BC160" s="242"/>
    </row>
    <row r="161" spans="1:55" s="62" customFormat="1" ht="18" customHeight="1" x14ac:dyDescent="0.2">
      <c r="A161" s="12" t="s">
        <v>29</v>
      </c>
      <c r="B161" s="318" t="s">
        <v>96</v>
      </c>
      <c r="C161" s="319"/>
      <c r="D161" s="128"/>
      <c r="E161" s="129">
        <v>1</v>
      </c>
      <c r="F161" s="22">
        <v>2</v>
      </c>
      <c r="G161" s="26">
        <f>SUM(H161:L161)</f>
        <v>30</v>
      </c>
      <c r="H161" s="20">
        <v>30</v>
      </c>
      <c r="I161" s="20"/>
      <c r="J161" s="20"/>
      <c r="K161" s="20"/>
      <c r="L161" s="20"/>
      <c r="M161" s="173"/>
      <c r="N161" s="244"/>
      <c r="O161" s="240"/>
      <c r="P161" s="240"/>
      <c r="Q161" s="241"/>
      <c r="R161" s="241"/>
      <c r="S161" s="242"/>
      <c r="T161" s="243">
        <v>30</v>
      </c>
      <c r="U161" s="240"/>
      <c r="V161" s="240"/>
      <c r="W161" s="241"/>
      <c r="X161" s="241"/>
      <c r="Y161" s="241"/>
      <c r="Z161" s="244"/>
      <c r="AA161" s="240"/>
      <c r="AB161" s="240"/>
      <c r="AC161" s="241"/>
      <c r="AD161" s="241"/>
      <c r="AE161" s="241"/>
      <c r="AF161" s="244"/>
      <c r="AG161" s="240"/>
      <c r="AH161" s="240"/>
      <c r="AI161" s="241"/>
      <c r="AJ161" s="241"/>
      <c r="AK161" s="242"/>
      <c r="AL161" s="243"/>
      <c r="AM161" s="240"/>
      <c r="AN161" s="240"/>
      <c r="AO161" s="241"/>
      <c r="AP161" s="241"/>
      <c r="AQ161" s="242"/>
      <c r="AR161" s="243"/>
      <c r="AS161" s="240"/>
      <c r="AT161" s="240"/>
      <c r="AU161" s="241"/>
      <c r="AV161" s="241"/>
      <c r="AW161" s="242"/>
      <c r="AX161" s="243"/>
      <c r="AY161" s="240"/>
      <c r="AZ161" s="240"/>
      <c r="BA161" s="241"/>
      <c r="BB161" s="241"/>
      <c r="BC161" s="242"/>
    </row>
    <row r="162" spans="1:55" s="62" customFormat="1" ht="18" customHeight="1" x14ac:dyDescent="0.2">
      <c r="A162" s="19" t="s">
        <v>30</v>
      </c>
      <c r="B162" s="318" t="s">
        <v>97</v>
      </c>
      <c r="C162" s="319"/>
      <c r="D162" s="128"/>
      <c r="E162" s="129">
        <v>1</v>
      </c>
      <c r="F162" s="22">
        <v>3</v>
      </c>
      <c r="G162" s="26">
        <f>SUM(H162:L162)</f>
        <v>45</v>
      </c>
      <c r="H162" s="20">
        <v>15</v>
      </c>
      <c r="I162" s="20"/>
      <c r="J162" s="20">
        <v>20</v>
      </c>
      <c r="K162" s="20"/>
      <c r="L162" s="20">
        <v>10</v>
      </c>
      <c r="M162" s="173"/>
      <c r="N162" s="244"/>
      <c r="O162" s="240"/>
      <c r="P162" s="240"/>
      <c r="Q162" s="241"/>
      <c r="R162" s="241"/>
      <c r="S162" s="242"/>
      <c r="T162" s="258">
        <v>15</v>
      </c>
      <c r="U162" s="240"/>
      <c r="V162" s="240">
        <v>20</v>
      </c>
      <c r="W162" s="241"/>
      <c r="X162" s="241">
        <v>10</v>
      </c>
      <c r="Y162" s="241"/>
      <c r="Z162" s="244"/>
      <c r="AA162" s="240"/>
      <c r="AB162" s="240"/>
      <c r="AC162" s="241"/>
      <c r="AD162" s="241"/>
      <c r="AE162" s="241"/>
      <c r="AF162" s="244"/>
      <c r="AG162" s="240"/>
      <c r="AH162" s="240"/>
      <c r="AI162" s="241"/>
      <c r="AJ162" s="241"/>
      <c r="AK162" s="242"/>
      <c r="AL162" s="243"/>
      <c r="AM162" s="240"/>
      <c r="AN162" s="240"/>
      <c r="AO162" s="241"/>
      <c r="AP162" s="241"/>
      <c r="AQ162" s="242"/>
      <c r="AR162" s="243"/>
      <c r="AS162" s="240"/>
      <c r="AT162" s="240"/>
      <c r="AU162" s="241"/>
      <c r="AV162" s="241"/>
      <c r="AW162" s="242"/>
      <c r="AX162" s="243"/>
      <c r="AY162" s="240"/>
      <c r="AZ162" s="240"/>
      <c r="BA162" s="241"/>
      <c r="BB162" s="241"/>
      <c r="BC162" s="242"/>
    </row>
    <row r="163" spans="1:55" s="62" customFormat="1" ht="18" customHeight="1" x14ac:dyDescent="0.2">
      <c r="A163" s="19" t="s">
        <v>31</v>
      </c>
      <c r="B163" s="318" t="s">
        <v>98</v>
      </c>
      <c r="C163" s="319"/>
      <c r="D163" s="128">
        <v>1</v>
      </c>
      <c r="E163" s="129">
        <v>1</v>
      </c>
      <c r="F163" s="22">
        <v>4</v>
      </c>
      <c r="G163" s="26">
        <f>SUM(H163:L163)</f>
        <v>50</v>
      </c>
      <c r="H163" s="20">
        <v>30</v>
      </c>
      <c r="I163" s="20">
        <v>15</v>
      </c>
      <c r="J163" s="20"/>
      <c r="K163" s="20"/>
      <c r="L163" s="20">
        <v>5</v>
      </c>
      <c r="M163" s="173"/>
      <c r="N163" s="244"/>
      <c r="O163" s="240"/>
      <c r="P163" s="240"/>
      <c r="Q163" s="241"/>
      <c r="R163" s="241"/>
      <c r="S163" s="242"/>
      <c r="T163" s="257">
        <v>30</v>
      </c>
      <c r="U163" s="240">
        <v>15</v>
      </c>
      <c r="V163" s="240"/>
      <c r="W163" s="241"/>
      <c r="X163" s="241">
        <v>5</v>
      </c>
      <c r="Y163" s="241"/>
      <c r="Z163" s="244"/>
      <c r="AA163" s="240"/>
      <c r="AB163" s="240"/>
      <c r="AC163" s="241"/>
      <c r="AD163" s="241"/>
      <c r="AE163" s="241"/>
      <c r="AF163" s="244"/>
      <c r="AG163" s="240"/>
      <c r="AH163" s="240"/>
      <c r="AI163" s="241"/>
      <c r="AJ163" s="241"/>
      <c r="AK163" s="242"/>
      <c r="AL163" s="243"/>
      <c r="AM163" s="240"/>
      <c r="AN163" s="240"/>
      <c r="AO163" s="241"/>
      <c r="AP163" s="241"/>
      <c r="AQ163" s="242"/>
      <c r="AR163" s="243"/>
      <c r="AS163" s="240"/>
      <c r="AT163" s="240"/>
      <c r="AU163" s="241"/>
      <c r="AV163" s="241"/>
      <c r="AW163" s="242"/>
      <c r="AX163" s="243"/>
      <c r="AY163" s="240"/>
      <c r="AZ163" s="240"/>
      <c r="BA163" s="241"/>
      <c r="BB163" s="241"/>
      <c r="BC163" s="242"/>
    </row>
    <row r="164" spans="1:55" s="62" customFormat="1" ht="18" customHeight="1" x14ac:dyDescent="0.2">
      <c r="A164" s="19" t="s">
        <v>38</v>
      </c>
      <c r="B164" s="155" t="s">
        <v>105</v>
      </c>
      <c r="C164" s="156"/>
      <c r="D164" s="128">
        <v>1</v>
      </c>
      <c r="E164" s="129">
        <v>1</v>
      </c>
      <c r="F164" s="22">
        <v>4</v>
      </c>
      <c r="G164" s="26">
        <f>SUM(H164:M164)</f>
        <v>55</v>
      </c>
      <c r="H164" s="20">
        <v>15</v>
      </c>
      <c r="I164" s="20"/>
      <c r="J164" s="20">
        <v>30</v>
      </c>
      <c r="K164" s="20"/>
      <c r="L164" s="20">
        <v>10</v>
      </c>
      <c r="M164" s="173"/>
      <c r="N164" s="244"/>
      <c r="O164" s="240"/>
      <c r="P164" s="240"/>
      <c r="Q164" s="241"/>
      <c r="R164" s="241"/>
      <c r="S164" s="242"/>
      <c r="T164" s="239">
        <v>15</v>
      </c>
      <c r="U164" s="240"/>
      <c r="V164" s="240">
        <v>30</v>
      </c>
      <c r="W164" s="241"/>
      <c r="X164" s="241">
        <v>10</v>
      </c>
      <c r="Y164" s="242"/>
      <c r="Z164" s="244"/>
      <c r="AA164" s="240"/>
      <c r="AB164" s="240"/>
      <c r="AC164" s="241"/>
      <c r="AD164" s="241"/>
      <c r="AE164" s="241"/>
      <c r="AF164" s="209"/>
      <c r="AG164" s="240"/>
      <c r="AH164" s="240"/>
      <c r="AI164" s="241"/>
      <c r="AJ164" s="241"/>
      <c r="AK164" s="242"/>
      <c r="AL164" s="243"/>
      <c r="AM164" s="240"/>
      <c r="AN164" s="240"/>
      <c r="AO164" s="241"/>
      <c r="AP164" s="241"/>
      <c r="AQ164" s="242"/>
      <c r="AR164" s="243"/>
      <c r="AS164" s="240"/>
      <c r="AT164" s="240"/>
      <c r="AU164" s="241"/>
      <c r="AV164" s="241"/>
      <c r="AW164" s="242"/>
      <c r="AX164" s="243"/>
      <c r="AY164" s="240"/>
      <c r="AZ164" s="240"/>
      <c r="BA164" s="241"/>
      <c r="BB164" s="241"/>
      <c r="BC164" s="242"/>
    </row>
    <row r="165" spans="1:55" s="62" customFormat="1" ht="18" customHeight="1" x14ac:dyDescent="0.2">
      <c r="A165" s="12" t="s">
        <v>109</v>
      </c>
      <c r="B165" s="318" t="s">
        <v>99</v>
      </c>
      <c r="C165" s="319"/>
      <c r="D165" s="128"/>
      <c r="E165" s="129">
        <v>1</v>
      </c>
      <c r="F165" s="22">
        <v>3</v>
      </c>
      <c r="G165" s="26">
        <f>SUM(H165:L165)</f>
        <v>30</v>
      </c>
      <c r="H165" s="20"/>
      <c r="I165" s="20"/>
      <c r="J165" s="20">
        <v>15</v>
      </c>
      <c r="K165" s="20"/>
      <c r="L165" s="20">
        <v>15</v>
      </c>
      <c r="M165" s="173"/>
      <c r="N165" s="244"/>
      <c r="O165" s="240"/>
      <c r="P165" s="240"/>
      <c r="Q165" s="241"/>
      <c r="R165" s="241"/>
      <c r="S165" s="242"/>
      <c r="T165" s="243"/>
      <c r="U165" s="240"/>
      <c r="V165" s="240"/>
      <c r="W165" s="241"/>
      <c r="X165" s="241"/>
      <c r="Y165" s="241"/>
      <c r="Z165" s="244"/>
      <c r="AA165" s="240"/>
      <c r="AB165" s="240">
        <v>15</v>
      </c>
      <c r="AC165" s="241"/>
      <c r="AD165" s="241">
        <v>15</v>
      </c>
      <c r="AE165" s="241"/>
      <c r="AF165" s="244"/>
      <c r="AG165" s="240"/>
      <c r="AH165" s="240"/>
      <c r="AI165" s="241"/>
      <c r="AJ165" s="241"/>
      <c r="AK165" s="242"/>
      <c r="AL165" s="243"/>
      <c r="AM165" s="240"/>
      <c r="AN165" s="240"/>
      <c r="AO165" s="241"/>
      <c r="AP165" s="241"/>
      <c r="AQ165" s="242"/>
      <c r="AR165" s="243"/>
      <c r="AS165" s="240"/>
      <c r="AT165" s="240"/>
      <c r="AU165" s="241"/>
      <c r="AV165" s="241"/>
      <c r="AW165" s="242"/>
      <c r="AX165" s="243"/>
      <c r="AY165" s="240"/>
      <c r="AZ165" s="240"/>
      <c r="BA165" s="241"/>
      <c r="BB165" s="241"/>
      <c r="BC165" s="242"/>
    </row>
    <row r="166" spans="1:55" s="62" customFormat="1" ht="18" customHeight="1" x14ac:dyDescent="0.2">
      <c r="A166" s="19" t="s">
        <v>110</v>
      </c>
      <c r="B166" s="318" t="s">
        <v>100</v>
      </c>
      <c r="C166" s="319"/>
      <c r="D166" s="128">
        <v>1</v>
      </c>
      <c r="E166" s="129">
        <v>1</v>
      </c>
      <c r="F166" s="22">
        <v>3</v>
      </c>
      <c r="G166" s="26">
        <f t="shared" si="6"/>
        <v>45</v>
      </c>
      <c r="H166" s="20">
        <v>15</v>
      </c>
      <c r="I166" s="20"/>
      <c r="J166" s="20">
        <v>20</v>
      </c>
      <c r="K166" s="20"/>
      <c r="L166" s="20">
        <v>10</v>
      </c>
      <c r="M166" s="20"/>
      <c r="N166" s="244"/>
      <c r="O166" s="240"/>
      <c r="P166" s="240"/>
      <c r="Q166" s="241"/>
      <c r="R166" s="241"/>
      <c r="S166" s="242"/>
      <c r="T166" s="243"/>
      <c r="U166" s="240"/>
      <c r="V166" s="240"/>
      <c r="W166" s="241"/>
      <c r="X166" s="241"/>
      <c r="Y166" s="241"/>
      <c r="Z166" s="239">
        <v>15</v>
      </c>
      <c r="AA166" s="240"/>
      <c r="AB166" s="240">
        <v>20</v>
      </c>
      <c r="AC166" s="241"/>
      <c r="AD166" s="241">
        <v>10</v>
      </c>
      <c r="AE166" s="241"/>
      <c r="AF166" s="244"/>
      <c r="AG166" s="240"/>
      <c r="AH166" s="240"/>
      <c r="AI166" s="241"/>
      <c r="AJ166" s="241"/>
      <c r="AK166" s="242"/>
      <c r="AL166" s="243"/>
      <c r="AM166" s="240"/>
      <c r="AN166" s="240"/>
      <c r="AO166" s="241"/>
      <c r="AP166" s="241"/>
      <c r="AQ166" s="242"/>
      <c r="AR166" s="243"/>
      <c r="AS166" s="240"/>
      <c r="AT166" s="240"/>
      <c r="AU166" s="241"/>
      <c r="AV166" s="241"/>
      <c r="AW166" s="242"/>
      <c r="AX166" s="243"/>
      <c r="AY166" s="240"/>
      <c r="AZ166" s="240"/>
      <c r="BA166" s="241"/>
      <c r="BB166" s="241"/>
      <c r="BC166" s="242"/>
    </row>
    <row r="167" spans="1:55" s="62" customFormat="1" ht="18" customHeight="1" x14ac:dyDescent="0.2">
      <c r="A167" s="12" t="s">
        <v>111</v>
      </c>
      <c r="B167" s="318" t="s">
        <v>194</v>
      </c>
      <c r="C167" s="319"/>
      <c r="D167" s="128"/>
      <c r="E167" s="129">
        <v>1</v>
      </c>
      <c r="F167" s="22">
        <v>3</v>
      </c>
      <c r="G167" s="26">
        <f t="shared" si="6"/>
        <v>45</v>
      </c>
      <c r="H167" s="20"/>
      <c r="I167" s="20"/>
      <c r="J167" s="20">
        <v>45</v>
      </c>
      <c r="K167" s="20"/>
      <c r="L167" s="20"/>
      <c r="M167" s="20"/>
      <c r="N167" s="244"/>
      <c r="O167" s="240"/>
      <c r="P167" s="240"/>
      <c r="Q167" s="241"/>
      <c r="R167" s="241"/>
      <c r="S167" s="242"/>
      <c r="T167" s="243"/>
      <c r="U167" s="240"/>
      <c r="V167" s="240"/>
      <c r="W167" s="241"/>
      <c r="X167" s="241"/>
      <c r="Y167" s="241"/>
      <c r="Z167" s="244"/>
      <c r="AA167" s="240"/>
      <c r="AB167" s="240">
        <v>45</v>
      </c>
      <c r="AC167" s="241"/>
      <c r="AD167" s="241"/>
      <c r="AE167" s="241"/>
      <c r="AF167" s="244"/>
      <c r="AG167" s="240"/>
      <c r="AH167" s="240"/>
      <c r="AI167" s="241"/>
      <c r="AJ167" s="241"/>
      <c r="AK167" s="242"/>
      <c r="AL167" s="243"/>
      <c r="AM167" s="240"/>
      <c r="AN167" s="240"/>
      <c r="AO167" s="241"/>
      <c r="AP167" s="241"/>
      <c r="AQ167" s="242"/>
      <c r="AR167" s="243"/>
      <c r="AS167" s="240"/>
      <c r="AT167" s="240"/>
      <c r="AU167" s="241"/>
      <c r="AV167" s="241"/>
      <c r="AW167" s="242"/>
      <c r="AX167" s="243"/>
      <c r="AY167" s="240"/>
      <c r="AZ167" s="240"/>
      <c r="BA167" s="241"/>
      <c r="BB167" s="241"/>
      <c r="BC167" s="242"/>
    </row>
    <row r="168" spans="1:55" s="62" customFormat="1" ht="18" customHeight="1" x14ac:dyDescent="0.2">
      <c r="A168" s="19" t="s">
        <v>112</v>
      </c>
      <c r="B168" s="318" t="s">
        <v>101</v>
      </c>
      <c r="C168" s="319"/>
      <c r="D168" s="128">
        <v>1</v>
      </c>
      <c r="E168" s="129">
        <v>1</v>
      </c>
      <c r="F168" s="22">
        <v>3</v>
      </c>
      <c r="G168" s="26">
        <f t="shared" si="6"/>
        <v>45</v>
      </c>
      <c r="H168" s="20">
        <v>15</v>
      </c>
      <c r="I168" s="20"/>
      <c r="J168" s="20">
        <v>24</v>
      </c>
      <c r="K168" s="20"/>
      <c r="L168" s="20">
        <v>6</v>
      </c>
      <c r="M168" s="20"/>
      <c r="N168" s="244"/>
      <c r="O168" s="240"/>
      <c r="P168" s="240"/>
      <c r="Q168" s="241"/>
      <c r="R168" s="241"/>
      <c r="S168" s="242"/>
      <c r="T168" s="243"/>
      <c r="U168" s="240"/>
      <c r="V168" s="240"/>
      <c r="W168" s="241"/>
      <c r="X168" s="241"/>
      <c r="Y168" s="241"/>
      <c r="Z168" s="239">
        <v>15</v>
      </c>
      <c r="AA168" s="212"/>
      <c r="AB168" s="212">
        <v>24</v>
      </c>
      <c r="AC168" s="213"/>
      <c r="AD168" s="213">
        <v>6</v>
      </c>
      <c r="AE168" s="213"/>
      <c r="AF168" s="244"/>
      <c r="AG168" s="240"/>
      <c r="AH168" s="240"/>
      <c r="AI168" s="241"/>
      <c r="AJ168" s="241"/>
      <c r="AK168" s="242"/>
      <c r="AL168" s="243"/>
      <c r="AM168" s="240"/>
      <c r="AN168" s="240"/>
      <c r="AO168" s="241"/>
      <c r="AP168" s="241"/>
      <c r="AQ168" s="242"/>
      <c r="AR168" s="243"/>
      <c r="AS168" s="240"/>
      <c r="AT168" s="240"/>
      <c r="AU168" s="241"/>
      <c r="AV168" s="241"/>
      <c r="AW168" s="242"/>
      <c r="AX168" s="243"/>
      <c r="AY168" s="240"/>
      <c r="AZ168" s="240"/>
      <c r="BA168" s="241"/>
      <c r="BB168" s="241"/>
      <c r="BC168" s="242"/>
    </row>
    <row r="169" spans="1:55" s="62" customFormat="1" ht="18" customHeight="1" x14ac:dyDescent="0.2">
      <c r="A169" s="19" t="s">
        <v>113</v>
      </c>
      <c r="B169" s="318" t="s">
        <v>102</v>
      </c>
      <c r="C169" s="319"/>
      <c r="D169" s="128">
        <v>1</v>
      </c>
      <c r="E169" s="129">
        <v>1</v>
      </c>
      <c r="F169" s="22">
        <v>5</v>
      </c>
      <c r="G169" s="26">
        <f>SUM(H169:M169)</f>
        <v>70</v>
      </c>
      <c r="H169" s="20">
        <v>25</v>
      </c>
      <c r="I169" s="20"/>
      <c r="J169" s="20">
        <v>45</v>
      </c>
      <c r="K169" s="20"/>
      <c r="L169" s="20"/>
      <c r="M169" s="20"/>
      <c r="N169" s="244"/>
      <c r="O169" s="240"/>
      <c r="P169" s="240"/>
      <c r="Q169" s="241"/>
      <c r="R169" s="241"/>
      <c r="S169" s="242"/>
      <c r="T169" s="243"/>
      <c r="U169" s="240"/>
      <c r="V169" s="240"/>
      <c r="W169" s="241"/>
      <c r="X169" s="241"/>
      <c r="Y169" s="241"/>
      <c r="Z169" s="239">
        <v>25</v>
      </c>
      <c r="AA169" s="212"/>
      <c r="AB169" s="212">
        <v>45</v>
      </c>
      <c r="AC169" s="213"/>
      <c r="AD169" s="213"/>
      <c r="AE169" s="213"/>
      <c r="AF169" s="244"/>
      <c r="AG169" s="240"/>
      <c r="AH169" s="240"/>
      <c r="AI169" s="241"/>
      <c r="AJ169" s="241"/>
      <c r="AK169" s="242"/>
      <c r="AL169" s="243"/>
      <c r="AM169" s="240"/>
      <c r="AN169" s="240"/>
      <c r="AO169" s="241"/>
      <c r="AP169" s="241"/>
      <c r="AQ169" s="242"/>
      <c r="AR169" s="243"/>
      <c r="AS169" s="240"/>
      <c r="AT169" s="240"/>
      <c r="AU169" s="241"/>
      <c r="AV169" s="241"/>
      <c r="AW169" s="242"/>
      <c r="AX169" s="243"/>
      <c r="AY169" s="240"/>
      <c r="AZ169" s="240"/>
      <c r="BA169" s="241"/>
      <c r="BB169" s="241"/>
      <c r="BC169" s="242"/>
    </row>
    <row r="170" spans="1:55" s="62" customFormat="1" ht="18" customHeight="1" x14ac:dyDescent="0.2">
      <c r="A170" s="19" t="s">
        <v>114</v>
      </c>
      <c r="B170" s="318" t="s">
        <v>103</v>
      </c>
      <c r="C170" s="319"/>
      <c r="D170" s="128"/>
      <c r="E170" s="129">
        <v>1</v>
      </c>
      <c r="F170" s="22">
        <v>3</v>
      </c>
      <c r="G170" s="26">
        <f t="shared" si="6"/>
        <v>45</v>
      </c>
      <c r="H170" s="20">
        <v>15</v>
      </c>
      <c r="I170" s="20"/>
      <c r="J170" s="20">
        <v>24</v>
      </c>
      <c r="K170" s="20"/>
      <c r="L170" s="20">
        <v>6</v>
      </c>
      <c r="M170" s="20"/>
      <c r="N170" s="244"/>
      <c r="O170" s="240"/>
      <c r="P170" s="240"/>
      <c r="Q170" s="241"/>
      <c r="R170" s="241"/>
      <c r="S170" s="242"/>
      <c r="T170" s="243"/>
      <c r="U170" s="240"/>
      <c r="V170" s="240"/>
      <c r="W170" s="241"/>
      <c r="X170" s="241"/>
      <c r="Y170" s="241"/>
      <c r="Z170" s="209">
        <v>15</v>
      </c>
      <c r="AA170" s="212"/>
      <c r="AB170" s="212">
        <v>24</v>
      </c>
      <c r="AC170" s="213"/>
      <c r="AD170" s="213">
        <v>6</v>
      </c>
      <c r="AE170" s="213"/>
      <c r="AF170" s="244"/>
      <c r="AG170" s="240"/>
      <c r="AH170" s="240"/>
      <c r="AI170" s="241"/>
      <c r="AJ170" s="241"/>
      <c r="AK170" s="242"/>
      <c r="AL170" s="243"/>
      <c r="AM170" s="240"/>
      <c r="AN170" s="240"/>
      <c r="AO170" s="241"/>
      <c r="AP170" s="241"/>
      <c r="AQ170" s="242"/>
      <c r="AR170" s="243"/>
      <c r="AS170" s="240"/>
      <c r="AT170" s="240"/>
      <c r="AU170" s="241"/>
      <c r="AV170" s="241"/>
      <c r="AW170" s="242"/>
      <c r="AX170" s="243"/>
      <c r="AY170" s="240"/>
      <c r="AZ170" s="240"/>
      <c r="BA170" s="241"/>
      <c r="BB170" s="241"/>
      <c r="BC170" s="242"/>
    </row>
    <row r="171" spans="1:55" s="62" customFormat="1" ht="18" customHeight="1" x14ac:dyDescent="0.2">
      <c r="A171" s="12" t="s">
        <v>115</v>
      </c>
      <c r="B171" s="318" t="s">
        <v>146</v>
      </c>
      <c r="C171" s="319"/>
      <c r="D171" s="128"/>
      <c r="E171" s="129">
        <v>1</v>
      </c>
      <c r="F171" s="22">
        <v>2</v>
      </c>
      <c r="G171" s="26">
        <f t="shared" si="6"/>
        <v>25</v>
      </c>
      <c r="H171" s="20"/>
      <c r="I171" s="20"/>
      <c r="J171" s="20">
        <v>25</v>
      </c>
      <c r="K171" s="20"/>
      <c r="L171" s="20"/>
      <c r="M171" s="20"/>
      <c r="N171" s="244"/>
      <c r="O171" s="240"/>
      <c r="P171" s="240"/>
      <c r="Q171" s="241"/>
      <c r="R171" s="241"/>
      <c r="S171" s="242"/>
      <c r="T171" s="243"/>
      <c r="U171" s="240"/>
      <c r="V171" s="240"/>
      <c r="W171" s="241"/>
      <c r="X171" s="241"/>
      <c r="Y171" s="241"/>
      <c r="Z171" s="244"/>
      <c r="AA171" s="240"/>
      <c r="AB171" s="212">
        <v>25</v>
      </c>
      <c r="AC171" s="213"/>
      <c r="AD171" s="213"/>
      <c r="AE171" s="241"/>
      <c r="AF171" s="244"/>
      <c r="AG171" s="240"/>
      <c r="AH171" s="240"/>
      <c r="AI171" s="241"/>
      <c r="AJ171" s="241"/>
      <c r="AK171" s="242"/>
      <c r="AL171" s="243"/>
      <c r="AM171" s="240"/>
      <c r="AN171" s="240"/>
      <c r="AO171" s="241"/>
      <c r="AP171" s="241"/>
      <c r="AQ171" s="242"/>
      <c r="AR171" s="243"/>
      <c r="AS171" s="240"/>
      <c r="AT171" s="240"/>
      <c r="AU171" s="241"/>
      <c r="AV171" s="241"/>
      <c r="AW171" s="242"/>
      <c r="AX171" s="243"/>
      <c r="AY171" s="240"/>
      <c r="AZ171" s="240"/>
      <c r="BA171" s="241"/>
      <c r="BB171" s="241"/>
      <c r="BC171" s="242"/>
    </row>
    <row r="172" spans="1:55" s="62" customFormat="1" ht="18" customHeight="1" x14ac:dyDescent="0.2">
      <c r="A172" s="19" t="s">
        <v>116</v>
      </c>
      <c r="B172" s="318" t="s">
        <v>180</v>
      </c>
      <c r="C172" s="319"/>
      <c r="D172" s="128"/>
      <c r="E172" s="129">
        <v>1</v>
      </c>
      <c r="F172" s="22">
        <v>3</v>
      </c>
      <c r="G172" s="26">
        <f t="shared" si="6"/>
        <v>45</v>
      </c>
      <c r="H172" s="20">
        <v>15</v>
      </c>
      <c r="I172" s="20">
        <v>30</v>
      </c>
      <c r="J172" s="20"/>
      <c r="K172" s="20"/>
      <c r="L172" s="20"/>
      <c r="M172" s="20"/>
      <c r="N172" s="244"/>
      <c r="O172" s="240"/>
      <c r="P172" s="240"/>
      <c r="Q172" s="241"/>
      <c r="R172" s="241"/>
      <c r="S172" s="242"/>
      <c r="T172" s="243"/>
      <c r="U172" s="240"/>
      <c r="V172" s="240"/>
      <c r="W172" s="241"/>
      <c r="X172" s="241"/>
      <c r="Y172" s="242"/>
      <c r="Z172" s="222">
        <v>15</v>
      </c>
      <c r="AA172" s="212">
        <v>30</v>
      </c>
      <c r="AB172" s="212"/>
      <c r="AC172" s="213"/>
      <c r="AD172" s="213"/>
      <c r="AE172" s="242"/>
      <c r="AF172" s="243"/>
      <c r="AG172" s="240"/>
      <c r="AH172" s="240"/>
      <c r="AI172" s="241"/>
      <c r="AJ172" s="241"/>
      <c r="AK172" s="242"/>
      <c r="AL172" s="243"/>
      <c r="AM172" s="240"/>
      <c r="AN172" s="240"/>
      <c r="AO172" s="241"/>
      <c r="AP172" s="241"/>
      <c r="AQ172" s="242"/>
      <c r="AR172" s="243"/>
      <c r="AS172" s="240"/>
      <c r="AT172" s="240"/>
      <c r="AU172" s="241"/>
      <c r="AV172" s="241"/>
      <c r="AW172" s="242"/>
      <c r="AX172" s="243"/>
      <c r="AY172" s="240"/>
      <c r="AZ172" s="240"/>
      <c r="BA172" s="241"/>
      <c r="BB172" s="241"/>
      <c r="BC172" s="242"/>
    </row>
    <row r="173" spans="1:55" s="62" customFormat="1" ht="18" customHeight="1" x14ac:dyDescent="0.2">
      <c r="A173" s="19" t="s">
        <v>117</v>
      </c>
      <c r="B173" s="318" t="s">
        <v>145</v>
      </c>
      <c r="C173" s="319"/>
      <c r="D173" s="147"/>
      <c r="E173" s="129">
        <v>1</v>
      </c>
      <c r="F173" s="22">
        <v>3</v>
      </c>
      <c r="G173" s="26">
        <f t="shared" ref="G173:G202" si="7">SUM(H173:M173)</f>
        <v>25</v>
      </c>
      <c r="H173" s="20">
        <v>10</v>
      </c>
      <c r="I173" s="20"/>
      <c r="J173" s="20">
        <v>15</v>
      </c>
      <c r="K173" s="142"/>
      <c r="L173" s="142"/>
      <c r="M173" s="154"/>
      <c r="N173" s="259"/>
      <c r="O173" s="260"/>
      <c r="P173" s="260"/>
      <c r="Q173" s="260"/>
      <c r="R173" s="260"/>
      <c r="S173" s="261"/>
      <c r="T173" s="259"/>
      <c r="U173" s="260"/>
      <c r="V173" s="260"/>
      <c r="W173" s="260"/>
      <c r="X173" s="260"/>
      <c r="Y173" s="262"/>
      <c r="Z173" s="259">
        <v>10</v>
      </c>
      <c r="AA173" s="260"/>
      <c r="AB173" s="260">
        <v>15</v>
      </c>
      <c r="AC173" s="260"/>
      <c r="AD173" s="260"/>
      <c r="AE173" s="173"/>
      <c r="AF173" s="147"/>
      <c r="AG173" s="260"/>
      <c r="AH173" s="260"/>
      <c r="AI173" s="260"/>
      <c r="AJ173" s="260"/>
      <c r="AK173" s="261"/>
      <c r="AL173" s="243"/>
      <c r="AM173" s="240"/>
      <c r="AN173" s="240"/>
      <c r="AO173" s="241"/>
      <c r="AP173" s="241"/>
      <c r="AQ173" s="242"/>
      <c r="AR173" s="243"/>
      <c r="AS173" s="240"/>
      <c r="AT173" s="240"/>
      <c r="AU173" s="241"/>
      <c r="AV173" s="241"/>
      <c r="AW173" s="242"/>
      <c r="AX173" s="243"/>
      <c r="AY173" s="240"/>
      <c r="AZ173" s="240"/>
      <c r="BA173" s="241"/>
      <c r="BB173" s="241"/>
      <c r="BC173" s="242"/>
    </row>
    <row r="174" spans="1:55" s="62" customFormat="1" ht="18" customHeight="1" x14ac:dyDescent="0.2">
      <c r="A174" s="12" t="s">
        <v>118</v>
      </c>
      <c r="B174" s="318" t="s">
        <v>104</v>
      </c>
      <c r="C174" s="319"/>
      <c r="D174" s="128">
        <v>1</v>
      </c>
      <c r="E174" s="129">
        <v>1</v>
      </c>
      <c r="F174" s="22">
        <v>3</v>
      </c>
      <c r="G174" s="26">
        <f t="shared" si="7"/>
        <v>30</v>
      </c>
      <c r="H174" s="20">
        <v>10</v>
      </c>
      <c r="I174" s="20"/>
      <c r="J174" s="20">
        <v>15</v>
      </c>
      <c r="K174" s="20"/>
      <c r="L174" s="20">
        <v>5</v>
      </c>
      <c r="M174" s="20"/>
      <c r="N174" s="244"/>
      <c r="O174" s="240"/>
      <c r="P174" s="240"/>
      <c r="Q174" s="241"/>
      <c r="R174" s="241"/>
      <c r="S174" s="242"/>
      <c r="T174" s="243"/>
      <c r="U174" s="240"/>
      <c r="V174" s="240"/>
      <c r="W174" s="241"/>
      <c r="X174" s="241"/>
      <c r="Y174" s="241"/>
      <c r="Z174" s="259"/>
      <c r="AA174" s="260"/>
      <c r="AB174" s="260"/>
      <c r="AC174" s="263"/>
      <c r="AD174" s="263"/>
      <c r="AE174" s="263"/>
      <c r="AF174" s="239">
        <v>10</v>
      </c>
      <c r="AG174" s="212"/>
      <c r="AH174" s="212">
        <v>15</v>
      </c>
      <c r="AI174" s="212"/>
      <c r="AJ174" s="212">
        <v>5</v>
      </c>
      <c r="AK174" s="264"/>
      <c r="AL174" s="243"/>
      <c r="AM174" s="240"/>
      <c r="AN174" s="240"/>
      <c r="AO174" s="241"/>
      <c r="AP174" s="241"/>
      <c r="AQ174" s="242"/>
      <c r="AR174" s="243"/>
      <c r="AS174" s="240"/>
      <c r="AT174" s="240"/>
      <c r="AU174" s="241"/>
      <c r="AV174" s="241"/>
      <c r="AW174" s="242"/>
      <c r="AX174" s="243"/>
      <c r="AY174" s="240"/>
      <c r="AZ174" s="240"/>
      <c r="BA174" s="241"/>
      <c r="BB174" s="241"/>
      <c r="BC174" s="242"/>
    </row>
    <row r="175" spans="1:55" s="62" customFormat="1" ht="18" customHeight="1" x14ac:dyDescent="0.2">
      <c r="A175" s="19" t="s">
        <v>119</v>
      </c>
      <c r="B175" s="318" t="s">
        <v>175</v>
      </c>
      <c r="C175" s="319"/>
      <c r="D175" s="128"/>
      <c r="E175" s="129">
        <v>1</v>
      </c>
      <c r="F175" s="22">
        <v>3</v>
      </c>
      <c r="G175" s="26">
        <f t="shared" si="7"/>
        <v>30</v>
      </c>
      <c r="H175" s="20">
        <v>15</v>
      </c>
      <c r="I175" s="20"/>
      <c r="J175" s="20">
        <v>15</v>
      </c>
      <c r="K175" s="20"/>
      <c r="L175" s="20"/>
      <c r="M175" s="20"/>
      <c r="N175" s="244"/>
      <c r="O175" s="240"/>
      <c r="P175" s="240"/>
      <c r="Q175" s="241"/>
      <c r="R175" s="241"/>
      <c r="S175" s="242"/>
      <c r="T175" s="243"/>
      <c r="U175" s="240"/>
      <c r="V175" s="240"/>
      <c r="W175" s="241"/>
      <c r="X175" s="241"/>
      <c r="Y175" s="241"/>
      <c r="Z175" s="259"/>
      <c r="AA175" s="260"/>
      <c r="AB175" s="260"/>
      <c r="AC175" s="263"/>
      <c r="AD175" s="263"/>
      <c r="AE175" s="263"/>
      <c r="AF175" s="209">
        <v>15</v>
      </c>
      <c r="AG175" s="212"/>
      <c r="AH175" s="212">
        <v>15</v>
      </c>
      <c r="AI175" s="212"/>
      <c r="AJ175" s="212"/>
      <c r="AK175" s="264"/>
      <c r="AL175" s="243"/>
      <c r="AM175" s="240"/>
      <c r="AN175" s="240"/>
      <c r="AO175" s="241"/>
      <c r="AP175" s="241"/>
      <c r="AQ175" s="242"/>
      <c r="AR175" s="243"/>
      <c r="AS175" s="240"/>
      <c r="AT175" s="240"/>
      <c r="AU175" s="241"/>
      <c r="AV175" s="241"/>
      <c r="AW175" s="242"/>
      <c r="AX175" s="243"/>
      <c r="AY175" s="240"/>
      <c r="AZ175" s="240"/>
      <c r="BA175" s="241"/>
      <c r="BB175" s="241"/>
      <c r="BC175" s="242"/>
    </row>
    <row r="176" spans="1:55" s="62" customFormat="1" ht="18" customHeight="1" x14ac:dyDescent="0.2">
      <c r="A176" s="19" t="s">
        <v>120</v>
      </c>
      <c r="B176" s="318" t="s">
        <v>174</v>
      </c>
      <c r="C176" s="319"/>
      <c r="D176" s="128">
        <v>1</v>
      </c>
      <c r="E176" s="129">
        <v>1</v>
      </c>
      <c r="F176" s="22">
        <v>4</v>
      </c>
      <c r="G176" s="26">
        <f t="shared" si="7"/>
        <v>45</v>
      </c>
      <c r="H176" s="20">
        <v>15</v>
      </c>
      <c r="I176" s="20"/>
      <c r="J176" s="20">
        <v>25</v>
      </c>
      <c r="K176" s="20"/>
      <c r="L176" s="20">
        <v>5</v>
      </c>
      <c r="M176" s="20"/>
      <c r="N176" s="244"/>
      <c r="O176" s="240"/>
      <c r="P176" s="240"/>
      <c r="Q176" s="241"/>
      <c r="R176" s="241"/>
      <c r="S176" s="242"/>
      <c r="T176" s="243"/>
      <c r="U176" s="240"/>
      <c r="V176" s="240"/>
      <c r="W176" s="241"/>
      <c r="X176" s="241"/>
      <c r="Y176" s="241"/>
      <c r="Z176" s="259"/>
      <c r="AA176" s="260"/>
      <c r="AB176" s="260"/>
      <c r="AC176" s="263"/>
      <c r="AD176" s="263"/>
      <c r="AE176" s="263"/>
      <c r="AF176" s="239">
        <v>15</v>
      </c>
      <c r="AG176" s="212"/>
      <c r="AH176" s="212">
        <v>25</v>
      </c>
      <c r="AI176" s="212"/>
      <c r="AJ176" s="212">
        <v>5</v>
      </c>
      <c r="AK176" s="264"/>
      <c r="AL176" s="243"/>
      <c r="AM176" s="240"/>
      <c r="AN176" s="240"/>
      <c r="AO176" s="241"/>
      <c r="AP176" s="241"/>
      <c r="AQ176" s="242"/>
      <c r="AR176" s="243"/>
      <c r="AS176" s="240"/>
      <c r="AT176" s="240"/>
      <c r="AU176" s="241"/>
      <c r="AV176" s="241"/>
      <c r="AW176" s="242"/>
      <c r="AX176" s="243"/>
      <c r="AY176" s="240"/>
      <c r="AZ176" s="240"/>
      <c r="BA176" s="241"/>
      <c r="BB176" s="241"/>
      <c r="BC176" s="242"/>
    </row>
    <row r="177" spans="1:55" s="62" customFormat="1" ht="18" customHeight="1" x14ac:dyDescent="0.2">
      <c r="A177" s="19" t="s">
        <v>121</v>
      </c>
      <c r="B177" s="155" t="s">
        <v>181</v>
      </c>
      <c r="C177" s="156"/>
      <c r="D177" s="128"/>
      <c r="E177" s="129">
        <v>1</v>
      </c>
      <c r="F177" s="22">
        <v>3</v>
      </c>
      <c r="G177" s="26">
        <f t="shared" si="7"/>
        <v>45</v>
      </c>
      <c r="H177" s="20">
        <v>15</v>
      </c>
      <c r="I177" s="20"/>
      <c r="J177" s="20">
        <v>24</v>
      </c>
      <c r="K177" s="20"/>
      <c r="L177" s="20">
        <v>6</v>
      </c>
      <c r="M177" s="20"/>
      <c r="N177" s="244"/>
      <c r="O177" s="240"/>
      <c r="P177" s="240"/>
      <c r="Q177" s="241"/>
      <c r="R177" s="241"/>
      <c r="S177" s="242"/>
      <c r="T177" s="243"/>
      <c r="U177" s="240"/>
      <c r="V177" s="240"/>
      <c r="W177" s="241"/>
      <c r="X177" s="241"/>
      <c r="Y177" s="241"/>
      <c r="Z177" s="259"/>
      <c r="AA177" s="260"/>
      <c r="AB177" s="260"/>
      <c r="AC177" s="263"/>
      <c r="AD177" s="263"/>
      <c r="AE177" s="263"/>
      <c r="AF177" s="209">
        <v>15</v>
      </c>
      <c r="AG177" s="212"/>
      <c r="AH177" s="212">
        <v>24</v>
      </c>
      <c r="AI177" s="213"/>
      <c r="AJ177" s="213">
        <v>6</v>
      </c>
      <c r="AK177" s="214"/>
      <c r="AL177" s="243"/>
      <c r="AM177" s="240"/>
      <c r="AN177" s="240"/>
      <c r="AO177" s="241"/>
      <c r="AP177" s="241"/>
      <c r="AQ177" s="242"/>
      <c r="AR177" s="243"/>
      <c r="AS177" s="240"/>
      <c r="AT177" s="240"/>
      <c r="AU177" s="241"/>
      <c r="AV177" s="241"/>
      <c r="AW177" s="242"/>
      <c r="AX177" s="243"/>
      <c r="AY177" s="240"/>
      <c r="AZ177" s="240"/>
      <c r="BA177" s="241"/>
      <c r="BB177" s="241"/>
      <c r="BC177" s="242"/>
    </row>
    <row r="178" spans="1:55" s="62" customFormat="1" ht="18" customHeight="1" x14ac:dyDescent="0.2">
      <c r="A178" s="12" t="s">
        <v>122</v>
      </c>
      <c r="B178" s="155" t="s">
        <v>106</v>
      </c>
      <c r="C178" s="156"/>
      <c r="D178" s="128"/>
      <c r="E178" s="129">
        <v>1</v>
      </c>
      <c r="F178" s="22">
        <v>5</v>
      </c>
      <c r="G178" s="26">
        <f t="shared" si="7"/>
        <v>50</v>
      </c>
      <c r="H178" s="20">
        <v>20</v>
      </c>
      <c r="I178" s="20"/>
      <c r="J178" s="20">
        <v>24</v>
      </c>
      <c r="K178" s="20"/>
      <c r="L178" s="20">
        <v>6</v>
      </c>
      <c r="M178" s="20"/>
      <c r="N178" s="244"/>
      <c r="O178" s="240"/>
      <c r="P178" s="240"/>
      <c r="Q178" s="241"/>
      <c r="R178" s="241"/>
      <c r="S178" s="242"/>
      <c r="T178" s="243"/>
      <c r="U178" s="240"/>
      <c r="V178" s="240"/>
      <c r="W178" s="241"/>
      <c r="X178" s="241"/>
      <c r="Y178" s="241"/>
      <c r="Z178" s="259"/>
      <c r="AA178" s="260"/>
      <c r="AB178" s="260"/>
      <c r="AC178" s="263"/>
      <c r="AD178" s="263"/>
      <c r="AE178" s="263"/>
      <c r="AF178" s="209">
        <v>20</v>
      </c>
      <c r="AG178" s="212"/>
      <c r="AH178" s="212">
        <v>24</v>
      </c>
      <c r="AI178" s="213"/>
      <c r="AJ178" s="213">
        <v>6</v>
      </c>
      <c r="AK178" s="214"/>
      <c r="AL178" s="243"/>
      <c r="AM178" s="240"/>
      <c r="AN178" s="240"/>
      <c r="AO178" s="241"/>
      <c r="AP178" s="241"/>
      <c r="AQ178" s="242"/>
      <c r="AR178" s="243"/>
      <c r="AS178" s="240"/>
      <c r="AT178" s="240"/>
      <c r="AU178" s="241"/>
      <c r="AV178" s="241"/>
      <c r="AW178" s="242"/>
      <c r="AX178" s="243"/>
      <c r="AY178" s="240"/>
      <c r="AZ178" s="240"/>
      <c r="BA178" s="241"/>
      <c r="BB178" s="241"/>
      <c r="BC178" s="242"/>
    </row>
    <row r="179" spans="1:55" s="62" customFormat="1" ht="18" customHeight="1" x14ac:dyDescent="0.2">
      <c r="A179" s="19" t="s">
        <v>123</v>
      </c>
      <c r="B179" s="318" t="s">
        <v>147</v>
      </c>
      <c r="C179" s="319"/>
      <c r="D179" s="128">
        <v>1</v>
      </c>
      <c r="E179" s="129">
        <v>1</v>
      </c>
      <c r="F179" s="22">
        <v>4</v>
      </c>
      <c r="G179" s="26">
        <f t="shared" si="7"/>
        <v>45</v>
      </c>
      <c r="H179" s="20">
        <v>15</v>
      </c>
      <c r="I179" s="20"/>
      <c r="J179" s="20">
        <v>20</v>
      </c>
      <c r="K179" s="20"/>
      <c r="L179" s="20">
        <v>10</v>
      </c>
      <c r="M179" s="20"/>
      <c r="N179" s="244"/>
      <c r="O179" s="240"/>
      <c r="P179" s="240"/>
      <c r="Q179" s="241"/>
      <c r="R179" s="241"/>
      <c r="S179" s="242"/>
      <c r="T179" s="243"/>
      <c r="U179" s="240"/>
      <c r="V179" s="240"/>
      <c r="W179" s="241"/>
      <c r="X179" s="241"/>
      <c r="Y179" s="241"/>
      <c r="Z179" s="259"/>
      <c r="AA179" s="260"/>
      <c r="AB179" s="260"/>
      <c r="AC179" s="263"/>
      <c r="AD179" s="263"/>
      <c r="AE179" s="263"/>
      <c r="AF179" s="239">
        <v>15</v>
      </c>
      <c r="AG179" s="212"/>
      <c r="AH179" s="212">
        <v>20</v>
      </c>
      <c r="AI179" s="213"/>
      <c r="AJ179" s="213">
        <v>10</v>
      </c>
      <c r="AK179" s="214"/>
      <c r="AL179" s="243"/>
      <c r="AM179" s="240"/>
      <c r="AN179" s="240"/>
      <c r="AO179" s="241"/>
      <c r="AP179" s="241"/>
      <c r="AQ179" s="242"/>
      <c r="AR179" s="243"/>
      <c r="AS179" s="240"/>
      <c r="AT179" s="240"/>
      <c r="AU179" s="241"/>
      <c r="AV179" s="241"/>
      <c r="AW179" s="242"/>
      <c r="AX179" s="243"/>
      <c r="AY179" s="240"/>
      <c r="AZ179" s="240"/>
      <c r="BA179" s="241"/>
      <c r="BB179" s="241"/>
      <c r="BC179" s="242"/>
    </row>
    <row r="180" spans="1:55" s="62" customFormat="1" ht="18" customHeight="1" x14ac:dyDescent="0.2">
      <c r="A180" s="12" t="s">
        <v>124</v>
      </c>
      <c r="B180" s="155" t="s">
        <v>182</v>
      </c>
      <c r="C180" s="156"/>
      <c r="D180" s="128"/>
      <c r="E180" s="129">
        <v>1</v>
      </c>
      <c r="F180" s="22">
        <v>2</v>
      </c>
      <c r="G180" s="26">
        <f t="shared" si="7"/>
        <v>30</v>
      </c>
      <c r="H180" s="20">
        <v>15</v>
      </c>
      <c r="I180" s="20"/>
      <c r="J180" s="20">
        <v>15</v>
      </c>
      <c r="K180" s="20"/>
      <c r="L180" s="20"/>
      <c r="M180" s="20"/>
      <c r="N180" s="244"/>
      <c r="O180" s="243"/>
      <c r="P180" s="240"/>
      <c r="Q180" s="241"/>
      <c r="R180" s="241"/>
      <c r="S180" s="242"/>
      <c r="T180" s="243"/>
      <c r="U180" s="240"/>
      <c r="V180" s="240"/>
      <c r="W180" s="241"/>
      <c r="X180" s="241"/>
      <c r="Y180" s="241"/>
      <c r="Z180" s="259"/>
      <c r="AA180" s="260"/>
      <c r="AB180" s="260"/>
      <c r="AC180" s="263"/>
      <c r="AD180" s="263"/>
      <c r="AE180" s="263"/>
      <c r="AF180" s="209">
        <v>15</v>
      </c>
      <c r="AG180" s="212"/>
      <c r="AH180" s="212">
        <v>15</v>
      </c>
      <c r="AI180" s="213"/>
      <c r="AJ180" s="213"/>
      <c r="AK180" s="214"/>
      <c r="AL180" s="243"/>
      <c r="AM180" s="240"/>
      <c r="AN180" s="240"/>
      <c r="AO180" s="241"/>
      <c r="AP180" s="241"/>
      <c r="AQ180" s="242"/>
      <c r="AR180" s="243"/>
      <c r="AS180" s="240"/>
      <c r="AT180" s="240"/>
      <c r="AU180" s="241"/>
      <c r="AV180" s="241"/>
      <c r="AW180" s="242"/>
      <c r="AX180" s="243"/>
      <c r="AY180" s="240"/>
      <c r="AZ180" s="240"/>
      <c r="BA180" s="241"/>
      <c r="BB180" s="241"/>
      <c r="BC180" s="242"/>
    </row>
    <row r="181" spans="1:55" s="62" customFormat="1" ht="18" customHeight="1" x14ac:dyDescent="0.2">
      <c r="A181" s="19" t="s">
        <v>125</v>
      </c>
      <c r="B181" s="175" t="s">
        <v>108</v>
      </c>
      <c r="C181" s="174"/>
      <c r="D181" s="128"/>
      <c r="E181" s="42">
        <v>1</v>
      </c>
      <c r="F181" s="152">
        <v>4</v>
      </c>
      <c r="G181" s="25">
        <f t="shared" si="7"/>
        <v>0</v>
      </c>
      <c r="H181" s="26"/>
      <c r="I181" s="20"/>
      <c r="J181" s="20"/>
      <c r="K181" s="20"/>
      <c r="L181" s="20"/>
      <c r="M181" s="20"/>
      <c r="N181" s="244"/>
      <c r="O181" s="240"/>
      <c r="P181" s="240"/>
      <c r="Q181" s="240"/>
      <c r="R181" s="240"/>
      <c r="S181" s="265"/>
      <c r="T181" s="244"/>
      <c r="U181" s="240"/>
      <c r="V181" s="243"/>
      <c r="W181" s="240"/>
      <c r="X181" s="240"/>
      <c r="Y181" s="266"/>
      <c r="Z181" s="209"/>
      <c r="AA181" s="216"/>
      <c r="AB181" s="212"/>
      <c r="AC181" s="213"/>
      <c r="AD181" s="213"/>
      <c r="AE181" s="214"/>
      <c r="AF181" s="275"/>
      <c r="AG181" s="276"/>
      <c r="AH181" s="276"/>
      <c r="AI181" s="276"/>
      <c r="AJ181" s="276"/>
      <c r="AK181" s="320"/>
      <c r="AL181" s="243"/>
      <c r="AM181" s="240"/>
      <c r="AN181" s="240"/>
      <c r="AO181" s="241"/>
      <c r="AP181" s="241"/>
      <c r="AQ181" s="242"/>
      <c r="AR181" s="243"/>
      <c r="AS181" s="240"/>
      <c r="AT181" s="240"/>
      <c r="AU181" s="241"/>
      <c r="AV181" s="241"/>
      <c r="AW181" s="242"/>
      <c r="AX181" s="243"/>
      <c r="AY181" s="240"/>
      <c r="AZ181" s="240"/>
      <c r="BA181" s="241"/>
      <c r="BB181" s="241"/>
      <c r="BC181" s="242"/>
    </row>
    <row r="182" spans="1:55" s="62" customFormat="1" ht="18" customHeight="1" x14ac:dyDescent="0.2">
      <c r="A182" s="19" t="s">
        <v>126</v>
      </c>
      <c r="B182" s="330" t="s">
        <v>148</v>
      </c>
      <c r="C182" s="331"/>
      <c r="D182" s="153">
        <v>1</v>
      </c>
      <c r="E182" s="151">
        <v>1</v>
      </c>
      <c r="F182" s="149">
        <v>4</v>
      </c>
      <c r="G182" s="12">
        <f t="shared" si="7"/>
        <v>46</v>
      </c>
      <c r="H182" s="151">
        <v>15</v>
      </c>
      <c r="I182" s="151"/>
      <c r="J182" s="13"/>
      <c r="K182" s="169">
        <v>25</v>
      </c>
      <c r="L182" s="24">
        <v>6</v>
      </c>
      <c r="M182" s="149"/>
      <c r="N182" s="192"/>
      <c r="O182" s="195"/>
      <c r="P182" s="195"/>
      <c r="Q182" s="184"/>
      <c r="R182" s="184"/>
      <c r="S182" s="267"/>
      <c r="T182" s="192"/>
      <c r="U182" s="195"/>
      <c r="V182" s="195"/>
      <c r="W182" s="184"/>
      <c r="X182" s="184"/>
      <c r="Y182" s="182"/>
      <c r="Z182" s="192"/>
      <c r="AA182" s="195"/>
      <c r="AB182" s="195"/>
      <c r="AC182" s="184"/>
      <c r="AD182" s="184"/>
      <c r="AE182" s="182"/>
      <c r="AF182" s="192"/>
      <c r="AG182" s="195"/>
      <c r="AH182" s="195"/>
      <c r="AI182" s="184"/>
      <c r="AJ182" s="184"/>
      <c r="AK182" s="182"/>
      <c r="AL182" s="257">
        <v>15</v>
      </c>
      <c r="AM182" s="240"/>
      <c r="AN182" s="240"/>
      <c r="AO182" s="241">
        <v>25</v>
      </c>
      <c r="AP182" s="241">
        <v>6</v>
      </c>
      <c r="AQ182" s="242"/>
      <c r="AR182" s="243"/>
      <c r="AS182" s="240"/>
      <c r="AT182" s="240"/>
      <c r="AU182" s="241"/>
      <c r="AV182" s="241"/>
      <c r="AW182" s="242"/>
      <c r="AX182" s="243"/>
      <c r="AY182" s="240"/>
      <c r="AZ182" s="240"/>
      <c r="BA182" s="241"/>
      <c r="BB182" s="241"/>
      <c r="BC182" s="242"/>
    </row>
    <row r="183" spans="1:55" s="62" customFormat="1" ht="18" customHeight="1" x14ac:dyDescent="0.2">
      <c r="A183" s="19" t="s">
        <v>127</v>
      </c>
      <c r="B183" s="318" t="s">
        <v>107</v>
      </c>
      <c r="C183" s="319"/>
      <c r="D183" s="128"/>
      <c r="E183" s="42">
        <v>1</v>
      </c>
      <c r="F183" s="152">
        <v>4</v>
      </c>
      <c r="G183" s="26">
        <f t="shared" si="7"/>
        <v>38</v>
      </c>
      <c r="H183" s="20">
        <v>15</v>
      </c>
      <c r="I183" s="26"/>
      <c r="J183" s="26"/>
      <c r="K183" s="26">
        <v>15</v>
      </c>
      <c r="L183" s="26">
        <v>8</v>
      </c>
      <c r="M183" s="20"/>
      <c r="N183" s="244"/>
      <c r="O183" s="240"/>
      <c r="P183" s="240"/>
      <c r="Q183" s="240"/>
      <c r="R183" s="240"/>
      <c r="S183" s="265"/>
      <c r="T183" s="244"/>
      <c r="U183" s="240"/>
      <c r="V183" s="240"/>
      <c r="W183" s="240"/>
      <c r="X183" s="240"/>
      <c r="Y183" s="265"/>
      <c r="Z183" s="259"/>
      <c r="AA183" s="260"/>
      <c r="AB183" s="260"/>
      <c r="AC183" s="260"/>
      <c r="AD183" s="260"/>
      <c r="AE183" s="261"/>
      <c r="AF183" s="220"/>
      <c r="AG183" s="221"/>
      <c r="AH183" s="221"/>
      <c r="AI183" s="212"/>
      <c r="AJ183" s="212"/>
      <c r="AK183" s="268"/>
      <c r="AL183" s="222">
        <v>15</v>
      </c>
      <c r="AM183" s="221"/>
      <c r="AN183" s="221"/>
      <c r="AO183" s="217">
        <v>15</v>
      </c>
      <c r="AP183" s="217">
        <v>8</v>
      </c>
      <c r="AQ183" s="218"/>
      <c r="AR183" s="243"/>
      <c r="AS183" s="240"/>
      <c r="AT183" s="240"/>
      <c r="AU183" s="241"/>
      <c r="AV183" s="241"/>
      <c r="AW183" s="242"/>
      <c r="AX183" s="243"/>
      <c r="AY183" s="240"/>
      <c r="AZ183" s="240"/>
      <c r="BA183" s="241"/>
      <c r="BB183" s="241"/>
      <c r="BC183" s="242"/>
    </row>
    <row r="184" spans="1:55" s="62" customFormat="1" ht="18" customHeight="1" x14ac:dyDescent="0.2">
      <c r="A184" s="12" t="s">
        <v>128</v>
      </c>
      <c r="B184" s="318" t="s">
        <v>149</v>
      </c>
      <c r="C184" s="319"/>
      <c r="D184" s="15"/>
      <c r="E184" s="13">
        <v>1</v>
      </c>
      <c r="F184" s="150">
        <v>3</v>
      </c>
      <c r="G184" s="19">
        <f t="shared" si="7"/>
        <v>35</v>
      </c>
      <c r="H184" s="151">
        <v>10</v>
      </c>
      <c r="I184" s="24"/>
      <c r="J184" s="24"/>
      <c r="K184" s="170">
        <v>20</v>
      </c>
      <c r="L184" s="24">
        <v>5</v>
      </c>
      <c r="M184" s="150"/>
      <c r="N184" s="186"/>
      <c r="O184" s="195"/>
      <c r="P184" s="187"/>
      <c r="Q184" s="184"/>
      <c r="R184" s="184"/>
      <c r="S184" s="191"/>
      <c r="T184" s="186"/>
      <c r="U184" s="195"/>
      <c r="V184" s="187"/>
      <c r="W184" s="184"/>
      <c r="X184" s="184"/>
      <c r="Y184" s="267"/>
      <c r="Z184" s="192"/>
      <c r="AA184" s="195"/>
      <c r="AB184" s="195"/>
      <c r="AC184" s="184"/>
      <c r="AD184" s="184"/>
      <c r="AE184" s="267"/>
      <c r="AF184" s="210"/>
      <c r="AG184" s="184"/>
      <c r="AH184" s="184"/>
      <c r="AI184" s="184"/>
      <c r="AJ184" s="184"/>
      <c r="AK184" s="191"/>
      <c r="AL184" s="243">
        <v>10</v>
      </c>
      <c r="AM184" s="240"/>
      <c r="AN184" s="240"/>
      <c r="AO184" s="241">
        <v>20</v>
      </c>
      <c r="AP184" s="241">
        <v>5</v>
      </c>
      <c r="AQ184" s="242"/>
      <c r="AR184" s="243"/>
      <c r="AS184" s="240"/>
      <c r="AT184" s="240"/>
      <c r="AU184" s="241"/>
      <c r="AV184" s="241"/>
      <c r="AW184" s="242"/>
      <c r="AX184" s="243"/>
      <c r="AY184" s="240"/>
      <c r="AZ184" s="240"/>
      <c r="BA184" s="241"/>
      <c r="BB184" s="241"/>
      <c r="BC184" s="242"/>
    </row>
    <row r="185" spans="1:55" s="62" customFormat="1" ht="18" customHeight="1" x14ac:dyDescent="0.2">
      <c r="A185" s="19" t="s">
        <v>129</v>
      </c>
      <c r="B185" s="318" t="s">
        <v>150</v>
      </c>
      <c r="C185" s="319"/>
      <c r="D185" s="128"/>
      <c r="E185" s="129">
        <v>1</v>
      </c>
      <c r="F185" s="22">
        <v>2</v>
      </c>
      <c r="G185" s="26">
        <f t="shared" si="7"/>
        <v>30</v>
      </c>
      <c r="H185" s="20">
        <v>10</v>
      </c>
      <c r="I185" s="26"/>
      <c r="J185" s="20"/>
      <c r="K185" s="20">
        <v>20</v>
      </c>
      <c r="L185" s="20"/>
      <c r="M185" s="20"/>
      <c r="N185" s="244"/>
      <c r="O185" s="240"/>
      <c r="P185" s="243"/>
      <c r="Q185" s="240"/>
      <c r="R185" s="266"/>
      <c r="S185" s="242"/>
      <c r="T185" s="243"/>
      <c r="U185" s="240"/>
      <c r="V185" s="243"/>
      <c r="W185" s="240"/>
      <c r="X185" s="266"/>
      <c r="Y185" s="241"/>
      <c r="Z185" s="209"/>
      <c r="AA185" s="212"/>
      <c r="AB185" s="212"/>
      <c r="AC185" s="212"/>
      <c r="AD185" s="212"/>
      <c r="AE185" s="269"/>
      <c r="AF185" s="270"/>
      <c r="AG185" s="234"/>
      <c r="AH185" s="234"/>
      <c r="AI185" s="240"/>
      <c r="AJ185" s="240"/>
      <c r="AK185" s="271"/>
      <c r="AL185" s="243">
        <v>10</v>
      </c>
      <c r="AM185" s="240"/>
      <c r="AN185" s="240"/>
      <c r="AO185" s="241">
        <v>20</v>
      </c>
      <c r="AP185" s="241"/>
      <c r="AQ185" s="242"/>
      <c r="AR185" s="243"/>
      <c r="AS185" s="240"/>
      <c r="AT185" s="240"/>
      <c r="AU185" s="241"/>
      <c r="AV185" s="241"/>
      <c r="AW185" s="242"/>
      <c r="AX185" s="243"/>
      <c r="AY185" s="240"/>
      <c r="AZ185" s="240"/>
      <c r="BA185" s="241"/>
      <c r="BB185" s="241"/>
      <c r="BC185" s="242"/>
    </row>
    <row r="186" spans="1:55" s="62" customFormat="1" ht="18" customHeight="1" x14ac:dyDescent="0.2">
      <c r="A186" s="19" t="s">
        <v>130</v>
      </c>
      <c r="B186" s="318" t="s">
        <v>151</v>
      </c>
      <c r="C186" s="319"/>
      <c r="D186" s="128"/>
      <c r="E186" s="129">
        <v>1</v>
      </c>
      <c r="F186" s="22">
        <v>2</v>
      </c>
      <c r="G186" s="26">
        <f t="shared" si="7"/>
        <v>30</v>
      </c>
      <c r="H186" s="20">
        <v>30</v>
      </c>
      <c r="I186" s="20"/>
      <c r="J186" s="20"/>
      <c r="K186" s="20"/>
      <c r="L186" s="20"/>
      <c r="M186" s="20"/>
      <c r="N186" s="244"/>
      <c r="O186" s="240"/>
      <c r="P186" s="240"/>
      <c r="Q186" s="241"/>
      <c r="R186" s="241"/>
      <c r="S186" s="242"/>
      <c r="T186" s="243"/>
      <c r="U186" s="240"/>
      <c r="V186" s="240"/>
      <c r="W186" s="241"/>
      <c r="X186" s="241"/>
      <c r="Y186" s="241"/>
      <c r="Z186" s="209"/>
      <c r="AA186" s="212"/>
      <c r="AB186" s="212"/>
      <c r="AC186" s="213"/>
      <c r="AD186" s="213"/>
      <c r="AE186" s="213"/>
      <c r="AF186" s="270"/>
      <c r="AG186" s="234"/>
      <c r="AH186" s="238"/>
      <c r="AI186" s="240"/>
      <c r="AJ186" s="272"/>
      <c r="AK186" s="273"/>
      <c r="AL186" s="243">
        <v>30</v>
      </c>
      <c r="AM186" s="240"/>
      <c r="AN186" s="240"/>
      <c r="AO186" s="241"/>
      <c r="AP186" s="241"/>
      <c r="AQ186" s="242"/>
      <c r="AR186" s="243"/>
      <c r="AS186" s="240"/>
      <c r="AT186" s="240"/>
      <c r="AU186" s="241"/>
      <c r="AV186" s="241"/>
      <c r="AW186" s="242"/>
      <c r="AX186" s="243"/>
      <c r="AY186" s="240"/>
      <c r="AZ186" s="240"/>
      <c r="BA186" s="241"/>
      <c r="BB186" s="241"/>
      <c r="BC186" s="242"/>
    </row>
    <row r="187" spans="1:55" s="62" customFormat="1" ht="18" customHeight="1" x14ac:dyDescent="0.2">
      <c r="A187" s="12" t="s">
        <v>131</v>
      </c>
      <c r="B187" s="318" t="s">
        <v>152</v>
      </c>
      <c r="C187" s="319"/>
      <c r="D187" s="128">
        <v>1</v>
      </c>
      <c r="E187" s="129">
        <v>1</v>
      </c>
      <c r="F187" s="22">
        <v>5</v>
      </c>
      <c r="G187" s="26">
        <f t="shared" si="7"/>
        <v>55</v>
      </c>
      <c r="H187" s="20">
        <v>25</v>
      </c>
      <c r="I187" s="20"/>
      <c r="J187" s="20">
        <v>30</v>
      </c>
      <c r="K187" s="20"/>
      <c r="L187" s="20"/>
      <c r="M187" s="20"/>
      <c r="N187" s="244"/>
      <c r="O187" s="240"/>
      <c r="P187" s="240"/>
      <c r="Q187" s="241"/>
      <c r="R187" s="241"/>
      <c r="S187" s="242"/>
      <c r="T187" s="243"/>
      <c r="U187" s="240"/>
      <c r="V187" s="240"/>
      <c r="W187" s="241"/>
      <c r="X187" s="241"/>
      <c r="Y187" s="241"/>
      <c r="Z187" s="209"/>
      <c r="AA187" s="212"/>
      <c r="AB187" s="212"/>
      <c r="AC187" s="213"/>
      <c r="AD187" s="213"/>
      <c r="AE187" s="213"/>
      <c r="AF187" s="270"/>
      <c r="AG187" s="234"/>
      <c r="AH187" s="234"/>
      <c r="AI187" s="235"/>
      <c r="AJ187" s="235"/>
      <c r="AK187" s="273"/>
      <c r="AL187" s="257">
        <v>25</v>
      </c>
      <c r="AM187" s="240"/>
      <c r="AN187" s="240">
        <v>30</v>
      </c>
      <c r="AO187" s="241"/>
      <c r="AP187" s="241"/>
      <c r="AQ187" s="242"/>
      <c r="AR187" s="243"/>
      <c r="AS187" s="240"/>
      <c r="AT187" s="240"/>
      <c r="AU187" s="241"/>
      <c r="AV187" s="241"/>
      <c r="AW187" s="242"/>
      <c r="AX187" s="243"/>
      <c r="AY187" s="240"/>
      <c r="AZ187" s="240"/>
      <c r="BA187" s="241"/>
      <c r="BB187" s="241"/>
      <c r="BC187" s="242"/>
    </row>
    <row r="188" spans="1:55" s="62" customFormat="1" ht="18" customHeight="1" x14ac:dyDescent="0.2">
      <c r="A188" s="19" t="s">
        <v>132</v>
      </c>
      <c r="B188" s="318" t="s">
        <v>153</v>
      </c>
      <c r="C188" s="319"/>
      <c r="D188" s="128">
        <v>1</v>
      </c>
      <c r="E188" s="129">
        <v>1</v>
      </c>
      <c r="F188" s="22">
        <v>3</v>
      </c>
      <c r="G188" s="26">
        <f t="shared" si="7"/>
        <v>45</v>
      </c>
      <c r="H188" s="20">
        <v>15</v>
      </c>
      <c r="I188" s="20"/>
      <c r="J188" s="20"/>
      <c r="K188" s="20">
        <v>30</v>
      </c>
      <c r="L188" s="20"/>
      <c r="M188" s="20"/>
      <c r="N188" s="244"/>
      <c r="O188" s="240"/>
      <c r="P188" s="240"/>
      <c r="Q188" s="241"/>
      <c r="R188" s="241"/>
      <c r="S188" s="242"/>
      <c r="T188" s="243"/>
      <c r="U188" s="240"/>
      <c r="V188" s="240"/>
      <c r="W188" s="241"/>
      <c r="X188" s="241"/>
      <c r="Y188" s="241"/>
      <c r="Z188" s="209"/>
      <c r="AA188" s="212"/>
      <c r="AB188" s="212"/>
      <c r="AC188" s="213"/>
      <c r="AD188" s="213"/>
      <c r="AE188" s="213"/>
      <c r="AF188" s="270"/>
      <c r="AG188" s="234"/>
      <c r="AH188" s="234"/>
      <c r="AI188" s="235"/>
      <c r="AJ188" s="235"/>
      <c r="AK188" s="273"/>
      <c r="AL188" s="257">
        <v>15</v>
      </c>
      <c r="AM188" s="240"/>
      <c r="AN188" s="240"/>
      <c r="AO188" s="241">
        <v>30</v>
      </c>
      <c r="AP188" s="241"/>
      <c r="AQ188" s="242"/>
      <c r="AR188" s="243"/>
      <c r="AS188" s="240"/>
      <c r="AT188" s="240"/>
      <c r="AU188" s="241"/>
      <c r="AV188" s="241"/>
      <c r="AW188" s="242"/>
      <c r="AX188" s="243"/>
      <c r="AY188" s="240"/>
      <c r="AZ188" s="240"/>
      <c r="BA188" s="241"/>
      <c r="BB188" s="241"/>
      <c r="BC188" s="242"/>
    </row>
    <row r="189" spans="1:55" s="62" customFormat="1" ht="18" customHeight="1" x14ac:dyDescent="0.2">
      <c r="A189" s="19" t="s">
        <v>133</v>
      </c>
      <c r="B189" s="318" t="s">
        <v>183</v>
      </c>
      <c r="C189" s="319"/>
      <c r="D189" s="128"/>
      <c r="E189" s="129">
        <v>1</v>
      </c>
      <c r="F189" s="22">
        <v>2</v>
      </c>
      <c r="G189" s="26">
        <f t="shared" si="7"/>
        <v>30</v>
      </c>
      <c r="H189" s="20">
        <v>30</v>
      </c>
      <c r="I189" s="20"/>
      <c r="J189" s="20"/>
      <c r="K189" s="20"/>
      <c r="L189" s="20"/>
      <c r="M189" s="20"/>
      <c r="N189" s="244"/>
      <c r="O189" s="240"/>
      <c r="P189" s="240"/>
      <c r="Q189" s="241"/>
      <c r="R189" s="241"/>
      <c r="S189" s="242"/>
      <c r="T189" s="243"/>
      <c r="U189" s="240"/>
      <c r="V189" s="240"/>
      <c r="W189" s="241"/>
      <c r="X189" s="241"/>
      <c r="Y189" s="241"/>
      <c r="Z189" s="209"/>
      <c r="AA189" s="212"/>
      <c r="AB189" s="212"/>
      <c r="AC189" s="213"/>
      <c r="AD189" s="213"/>
      <c r="AE189" s="213"/>
      <c r="AF189" s="270"/>
      <c r="AG189" s="234"/>
      <c r="AH189" s="234"/>
      <c r="AI189" s="235"/>
      <c r="AJ189" s="235"/>
      <c r="AK189" s="273"/>
      <c r="AL189" s="243">
        <v>30</v>
      </c>
      <c r="AM189" s="240"/>
      <c r="AN189" s="240"/>
      <c r="AO189" s="241"/>
      <c r="AP189" s="241"/>
      <c r="AQ189" s="242"/>
      <c r="AR189" s="243"/>
      <c r="AS189" s="240"/>
      <c r="AT189" s="240"/>
      <c r="AU189" s="241"/>
      <c r="AV189" s="241"/>
      <c r="AW189" s="242"/>
      <c r="AX189" s="243"/>
      <c r="AY189" s="240"/>
      <c r="AZ189" s="240"/>
      <c r="BA189" s="241"/>
      <c r="BB189" s="241"/>
      <c r="BC189" s="242"/>
    </row>
    <row r="190" spans="1:55" s="62" customFormat="1" ht="18" customHeight="1" x14ac:dyDescent="0.2">
      <c r="A190" s="19" t="s">
        <v>134</v>
      </c>
      <c r="B190" s="318" t="s">
        <v>154</v>
      </c>
      <c r="C190" s="319"/>
      <c r="D190" s="128">
        <v>1</v>
      </c>
      <c r="E190" s="129">
        <v>1</v>
      </c>
      <c r="F190" s="22">
        <v>4</v>
      </c>
      <c r="G190" s="26">
        <f t="shared" si="7"/>
        <v>55</v>
      </c>
      <c r="H190" s="20">
        <v>15</v>
      </c>
      <c r="I190" s="20"/>
      <c r="J190" s="20"/>
      <c r="K190" s="20">
        <v>30</v>
      </c>
      <c r="L190" s="20">
        <v>10</v>
      </c>
      <c r="M190" s="20"/>
      <c r="N190" s="244"/>
      <c r="O190" s="240"/>
      <c r="P190" s="240"/>
      <c r="Q190" s="241"/>
      <c r="R190" s="241"/>
      <c r="S190" s="242"/>
      <c r="T190" s="243"/>
      <c r="U190" s="240"/>
      <c r="V190" s="240"/>
      <c r="W190" s="241"/>
      <c r="X190" s="241"/>
      <c r="Y190" s="241"/>
      <c r="Z190" s="209"/>
      <c r="AA190" s="212"/>
      <c r="AB190" s="212"/>
      <c r="AC190" s="213"/>
      <c r="AD190" s="213"/>
      <c r="AE190" s="213"/>
      <c r="AF190" s="270"/>
      <c r="AG190" s="234"/>
      <c r="AH190" s="234"/>
      <c r="AI190" s="235"/>
      <c r="AJ190" s="235"/>
      <c r="AK190" s="273"/>
      <c r="AL190" s="243"/>
      <c r="AM190" s="240"/>
      <c r="AN190" s="240"/>
      <c r="AO190" s="241"/>
      <c r="AP190" s="241"/>
      <c r="AQ190" s="242"/>
      <c r="AR190" s="257">
        <v>15</v>
      </c>
      <c r="AS190" s="240"/>
      <c r="AT190" s="240"/>
      <c r="AU190" s="241">
        <v>30</v>
      </c>
      <c r="AV190" s="241">
        <v>10</v>
      </c>
      <c r="AW190" s="242"/>
      <c r="AX190" s="243"/>
      <c r="AY190" s="240"/>
      <c r="AZ190" s="240"/>
      <c r="BA190" s="241"/>
      <c r="BB190" s="241"/>
      <c r="BC190" s="242"/>
    </row>
    <row r="191" spans="1:55" s="62" customFormat="1" ht="18" customHeight="1" x14ac:dyDescent="0.2">
      <c r="A191" s="12" t="s">
        <v>157</v>
      </c>
      <c r="B191" s="318" t="s">
        <v>155</v>
      </c>
      <c r="C191" s="319"/>
      <c r="D191" s="128"/>
      <c r="E191" s="129">
        <v>1</v>
      </c>
      <c r="F191" s="22">
        <v>2</v>
      </c>
      <c r="G191" s="26">
        <f t="shared" si="7"/>
        <v>30</v>
      </c>
      <c r="H191" s="20">
        <v>15</v>
      </c>
      <c r="I191" s="20"/>
      <c r="J191" s="20">
        <v>15</v>
      </c>
      <c r="K191" s="20"/>
      <c r="L191" s="20"/>
      <c r="M191" s="20"/>
      <c r="N191" s="244"/>
      <c r="O191" s="240"/>
      <c r="P191" s="240"/>
      <c r="Q191" s="241"/>
      <c r="R191" s="241"/>
      <c r="S191" s="242"/>
      <c r="T191" s="243"/>
      <c r="U191" s="240"/>
      <c r="V191" s="240"/>
      <c r="W191" s="241"/>
      <c r="X191" s="241"/>
      <c r="Y191" s="241"/>
      <c r="Z191" s="209"/>
      <c r="AA191" s="212"/>
      <c r="AB191" s="212"/>
      <c r="AC191" s="213"/>
      <c r="AD191" s="213"/>
      <c r="AE191" s="214"/>
      <c r="AF191" s="243"/>
      <c r="AG191" s="240"/>
      <c r="AH191" s="240"/>
      <c r="AI191" s="241"/>
      <c r="AJ191" s="241"/>
      <c r="AK191" s="242"/>
      <c r="AL191" s="243"/>
      <c r="AM191" s="240"/>
      <c r="AN191" s="240"/>
      <c r="AO191" s="241"/>
      <c r="AP191" s="241"/>
      <c r="AQ191" s="242"/>
      <c r="AR191" s="243">
        <v>15</v>
      </c>
      <c r="AS191" s="240"/>
      <c r="AT191" s="240">
        <v>15</v>
      </c>
      <c r="AU191" s="241"/>
      <c r="AV191" s="241"/>
      <c r="AW191" s="242"/>
      <c r="AX191" s="243"/>
      <c r="AY191" s="240"/>
      <c r="AZ191" s="240"/>
      <c r="BA191" s="241"/>
      <c r="BB191" s="241"/>
      <c r="BC191" s="242"/>
    </row>
    <row r="192" spans="1:55" s="62" customFormat="1" ht="18" customHeight="1" x14ac:dyDescent="0.2">
      <c r="A192" s="19" t="s">
        <v>158</v>
      </c>
      <c r="B192" s="318" t="s">
        <v>156</v>
      </c>
      <c r="C192" s="319"/>
      <c r="D192" s="128"/>
      <c r="E192" s="129">
        <v>1</v>
      </c>
      <c r="F192" s="22">
        <v>4</v>
      </c>
      <c r="G192" s="26">
        <f t="shared" si="7"/>
        <v>60</v>
      </c>
      <c r="H192" s="20">
        <v>15</v>
      </c>
      <c r="I192" s="20"/>
      <c r="J192" s="20">
        <v>45</v>
      </c>
      <c r="K192" s="20"/>
      <c r="L192" s="20"/>
      <c r="M192" s="20"/>
      <c r="N192" s="244"/>
      <c r="O192" s="240"/>
      <c r="P192" s="240"/>
      <c r="Q192" s="241"/>
      <c r="R192" s="241"/>
      <c r="S192" s="242"/>
      <c r="T192" s="243"/>
      <c r="U192" s="240"/>
      <c r="V192" s="240"/>
      <c r="W192" s="241"/>
      <c r="X192" s="241"/>
      <c r="Y192" s="241"/>
      <c r="Z192" s="209"/>
      <c r="AA192" s="212"/>
      <c r="AB192" s="212"/>
      <c r="AC192" s="213"/>
      <c r="AD192" s="213"/>
      <c r="AE192" s="213"/>
      <c r="AF192" s="270"/>
      <c r="AG192" s="234"/>
      <c r="AH192" s="234"/>
      <c r="AI192" s="235"/>
      <c r="AJ192" s="235"/>
      <c r="AK192" s="273"/>
      <c r="AL192" s="243"/>
      <c r="AM192" s="240"/>
      <c r="AN192" s="240"/>
      <c r="AO192" s="241"/>
      <c r="AP192" s="241"/>
      <c r="AQ192" s="242"/>
      <c r="AR192" s="216">
        <v>15</v>
      </c>
      <c r="AS192" s="240"/>
      <c r="AT192" s="240">
        <v>45</v>
      </c>
      <c r="AU192" s="241"/>
      <c r="AV192" s="241"/>
      <c r="AW192" s="242"/>
      <c r="AX192" s="243"/>
      <c r="AY192" s="240"/>
      <c r="AZ192" s="240"/>
      <c r="BA192" s="241"/>
      <c r="BB192" s="241"/>
      <c r="BC192" s="242"/>
    </row>
    <row r="193" spans="1:55" s="62" customFormat="1" ht="18" customHeight="1" x14ac:dyDescent="0.2">
      <c r="A193" s="12" t="s">
        <v>159</v>
      </c>
      <c r="B193" s="318" t="s">
        <v>167</v>
      </c>
      <c r="C193" s="319"/>
      <c r="D193" s="128"/>
      <c r="E193" s="129">
        <v>1</v>
      </c>
      <c r="F193" s="22">
        <v>5</v>
      </c>
      <c r="G193" s="26">
        <f t="shared" si="7"/>
        <v>70</v>
      </c>
      <c r="H193" s="20">
        <v>25</v>
      </c>
      <c r="I193" s="20"/>
      <c r="J193" s="20">
        <v>30</v>
      </c>
      <c r="K193" s="20"/>
      <c r="L193" s="20">
        <v>15</v>
      </c>
      <c r="M193" s="20"/>
      <c r="N193" s="244"/>
      <c r="O193" s="240"/>
      <c r="P193" s="240"/>
      <c r="Q193" s="241"/>
      <c r="R193" s="241"/>
      <c r="S193" s="242"/>
      <c r="T193" s="243"/>
      <c r="U193" s="240"/>
      <c r="V193" s="240"/>
      <c r="W193" s="241"/>
      <c r="X193" s="241"/>
      <c r="Y193" s="241"/>
      <c r="Z193" s="209"/>
      <c r="AA193" s="212"/>
      <c r="AB193" s="212"/>
      <c r="AC193" s="213"/>
      <c r="AD193" s="213"/>
      <c r="AE193" s="213"/>
      <c r="AF193" s="244"/>
      <c r="AG193" s="240"/>
      <c r="AH193" s="240"/>
      <c r="AI193" s="241"/>
      <c r="AJ193" s="241"/>
      <c r="AK193" s="242"/>
      <c r="AL193" s="243"/>
      <c r="AM193" s="240"/>
      <c r="AN193" s="240"/>
      <c r="AO193" s="241"/>
      <c r="AP193" s="241"/>
      <c r="AQ193" s="242"/>
      <c r="AR193" s="243">
        <v>25</v>
      </c>
      <c r="AS193" s="240"/>
      <c r="AT193" s="240">
        <v>30</v>
      </c>
      <c r="AU193" s="241"/>
      <c r="AV193" s="241">
        <v>15</v>
      </c>
      <c r="AW193" s="242"/>
      <c r="AX193" s="243"/>
      <c r="AY193" s="240"/>
      <c r="AZ193" s="240"/>
      <c r="BA193" s="241"/>
      <c r="BB193" s="241"/>
      <c r="BC193" s="242"/>
    </row>
    <row r="194" spans="1:55" s="62" customFormat="1" ht="18" customHeight="1" x14ac:dyDescent="0.2">
      <c r="A194" s="19" t="s">
        <v>160</v>
      </c>
      <c r="B194" s="318" t="s">
        <v>168</v>
      </c>
      <c r="C194" s="319"/>
      <c r="D194" s="128"/>
      <c r="E194" s="129">
        <v>1</v>
      </c>
      <c r="F194" s="22">
        <v>2</v>
      </c>
      <c r="G194" s="26">
        <f t="shared" si="7"/>
        <v>30</v>
      </c>
      <c r="H194" s="20"/>
      <c r="I194" s="20"/>
      <c r="J194" s="20"/>
      <c r="K194" s="20"/>
      <c r="L194" s="20"/>
      <c r="M194" s="20">
        <v>30</v>
      </c>
      <c r="N194" s="244"/>
      <c r="O194" s="240"/>
      <c r="P194" s="240"/>
      <c r="Q194" s="241"/>
      <c r="R194" s="241"/>
      <c r="S194" s="242"/>
      <c r="T194" s="243"/>
      <c r="U194" s="240"/>
      <c r="V194" s="240"/>
      <c r="W194" s="241"/>
      <c r="X194" s="241"/>
      <c r="Y194" s="241"/>
      <c r="Z194" s="209"/>
      <c r="AA194" s="212"/>
      <c r="AB194" s="212"/>
      <c r="AC194" s="213"/>
      <c r="AD194" s="213"/>
      <c r="AE194" s="213"/>
      <c r="AF194" s="244"/>
      <c r="AG194" s="240"/>
      <c r="AH194" s="240"/>
      <c r="AI194" s="241"/>
      <c r="AJ194" s="241"/>
      <c r="AK194" s="242"/>
      <c r="AL194" s="243"/>
      <c r="AM194" s="240"/>
      <c r="AN194" s="240"/>
      <c r="AO194" s="241"/>
      <c r="AP194" s="241"/>
      <c r="AQ194" s="242"/>
      <c r="AR194" s="243"/>
      <c r="AS194" s="240"/>
      <c r="AT194" s="240"/>
      <c r="AU194" s="241"/>
      <c r="AV194" s="241"/>
      <c r="AW194" s="242">
        <v>30</v>
      </c>
      <c r="AX194" s="243"/>
      <c r="AY194" s="240"/>
      <c r="AZ194" s="240"/>
      <c r="BA194" s="241"/>
      <c r="BB194" s="241"/>
      <c r="BC194" s="242"/>
    </row>
    <row r="195" spans="1:55" s="62" customFormat="1" ht="18" customHeight="1" x14ac:dyDescent="0.2">
      <c r="A195" s="19" t="s">
        <v>161</v>
      </c>
      <c r="B195" s="318" t="s">
        <v>169</v>
      </c>
      <c r="C195" s="319"/>
      <c r="D195" s="128"/>
      <c r="E195" s="129">
        <v>1</v>
      </c>
      <c r="F195" s="22">
        <v>4</v>
      </c>
      <c r="G195" s="26">
        <v>0</v>
      </c>
      <c r="H195" s="20"/>
      <c r="I195" s="20"/>
      <c r="J195" s="20"/>
      <c r="K195" s="20"/>
      <c r="L195" s="20"/>
      <c r="M195" s="20">
        <v>0</v>
      </c>
      <c r="N195" s="244"/>
      <c r="O195" s="240"/>
      <c r="P195" s="240"/>
      <c r="Q195" s="241"/>
      <c r="R195" s="241"/>
      <c r="S195" s="242"/>
      <c r="T195" s="243"/>
      <c r="U195" s="240"/>
      <c r="V195" s="240"/>
      <c r="W195" s="241"/>
      <c r="X195" s="241"/>
      <c r="Y195" s="241"/>
      <c r="Z195" s="209"/>
      <c r="AA195" s="212"/>
      <c r="AB195" s="212"/>
      <c r="AC195" s="213"/>
      <c r="AD195" s="213"/>
      <c r="AE195" s="214"/>
      <c r="AF195" s="243"/>
      <c r="AG195" s="240"/>
      <c r="AH195" s="240"/>
      <c r="AI195" s="241"/>
      <c r="AJ195" s="241"/>
      <c r="AK195" s="242"/>
      <c r="AL195" s="243"/>
      <c r="AM195" s="240"/>
      <c r="AN195" s="240"/>
      <c r="AO195" s="241"/>
      <c r="AP195" s="241"/>
      <c r="AQ195" s="242"/>
      <c r="AR195" s="275"/>
      <c r="AS195" s="276"/>
      <c r="AT195" s="276"/>
      <c r="AU195" s="276"/>
      <c r="AV195" s="276"/>
      <c r="AW195" s="277"/>
      <c r="AX195" s="243"/>
      <c r="AY195" s="240"/>
      <c r="AZ195" s="240"/>
      <c r="BA195" s="241"/>
      <c r="BB195" s="241"/>
      <c r="BC195" s="242"/>
    </row>
    <row r="196" spans="1:55" s="62" customFormat="1" ht="18" customHeight="1" x14ac:dyDescent="0.2">
      <c r="A196" s="19" t="s">
        <v>162</v>
      </c>
      <c r="B196" s="318" t="s">
        <v>184</v>
      </c>
      <c r="C196" s="319"/>
      <c r="D196" s="128"/>
      <c r="E196" s="129">
        <v>1</v>
      </c>
      <c r="F196" s="22">
        <v>2</v>
      </c>
      <c r="G196" s="26">
        <f t="shared" si="7"/>
        <v>30</v>
      </c>
      <c r="H196" s="20">
        <v>30</v>
      </c>
      <c r="I196" s="20"/>
      <c r="J196" s="20"/>
      <c r="K196" s="20"/>
      <c r="L196" s="20"/>
      <c r="M196" s="20"/>
      <c r="N196" s="244"/>
      <c r="O196" s="240"/>
      <c r="P196" s="240"/>
      <c r="Q196" s="241"/>
      <c r="R196" s="241"/>
      <c r="S196" s="242"/>
      <c r="T196" s="243"/>
      <c r="U196" s="240"/>
      <c r="V196" s="240"/>
      <c r="W196" s="241"/>
      <c r="X196" s="241"/>
      <c r="Y196" s="241"/>
      <c r="Z196" s="209"/>
      <c r="AA196" s="212"/>
      <c r="AB196" s="212"/>
      <c r="AC196" s="213"/>
      <c r="AD196" s="213"/>
      <c r="AE196" s="214"/>
      <c r="AF196" s="243"/>
      <c r="AG196" s="240"/>
      <c r="AH196" s="240"/>
      <c r="AI196" s="241"/>
      <c r="AJ196" s="241"/>
      <c r="AK196" s="242"/>
      <c r="AL196" s="243"/>
      <c r="AM196" s="240"/>
      <c r="AN196" s="240"/>
      <c r="AO196" s="241"/>
      <c r="AP196" s="241"/>
      <c r="AQ196" s="242"/>
      <c r="AR196" s="243">
        <v>30</v>
      </c>
      <c r="AS196" s="240"/>
      <c r="AT196" s="240"/>
      <c r="AU196" s="241"/>
      <c r="AV196" s="241"/>
      <c r="AW196" s="242"/>
      <c r="AX196" s="243"/>
      <c r="AY196" s="240"/>
      <c r="AZ196" s="240"/>
      <c r="BA196" s="241"/>
      <c r="BB196" s="241"/>
      <c r="BC196" s="242"/>
    </row>
    <row r="197" spans="1:55" s="62" customFormat="1" ht="18" customHeight="1" x14ac:dyDescent="0.2">
      <c r="A197" s="12" t="s">
        <v>163</v>
      </c>
      <c r="B197" s="318" t="s">
        <v>185</v>
      </c>
      <c r="C197" s="319"/>
      <c r="D197" s="128"/>
      <c r="E197" s="129">
        <v>1</v>
      </c>
      <c r="F197" s="22">
        <v>2</v>
      </c>
      <c r="G197" s="26">
        <f t="shared" si="7"/>
        <v>25</v>
      </c>
      <c r="H197" s="20">
        <v>10</v>
      </c>
      <c r="I197" s="20"/>
      <c r="J197" s="20"/>
      <c r="K197" s="20">
        <v>15</v>
      </c>
      <c r="L197" s="20"/>
      <c r="M197" s="20"/>
      <c r="N197" s="244"/>
      <c r="O197" s="240"/>
      <c r="P197" s="240"/>
      <c r="Q197" s="241"/>
      <c r="R197" s="241"/>
      <c r="S197" s="242"/>
      <c r="T197" s="243"/>
      <c r="U197" s="240"/>
      <c r="V197" s="240"/>
      <c r="W197" s="241"/>
      <c r="X197" s="241"/>
      <c r="Y197" s="241"/>
      <c r="Z197" s="209"/>
      <c r="AA197" s="212"/>
      <c r="AB197" s="212"/>
      <c r="AC197" s="213"/>
      <c r="AD197" s="213"/>
      <c r="AE197" s="213"/>
      <c r="AF197" s="244"/>
      <c r="AG197" s="240"/>
      <c r="AH197" s="240"/>
      <c r="AI197" s="241"/>
      <c r="AJ197" s="241"/>
      <c r="AK197" s="242"/>
      <c r="AL197" s="243"/>
      <c r="AM197" s="240"/>
      <c r="AN197" s="240"/>
      <c r="AO197" s="241"/>
      <c r="AP197" s="241"/>
      <c r="AQ197" s="242"/>
      <c r="AR197" s="243">
        <v>10</v>
      </c>
      <c r="AS197" s="240"/>
      <c r="AT197" s="240"/>
      <c r="AU197" s="241">
        <v>15</v>
      </c>
      <c r="AV197" s="241"/>
      <c r="AW197" s="242"/>
      <c r="AX197" s="243"/>
      <c r="AY197" s="240"/>
      <c r="AZ197" s="240"/>
      <c r="BA197" s="241"/>
      <c r="BB197" s="241"/>
      <c r="BC197" s="242"/>
    </row>
    <row r="198" spans="1:55" s="62" customFormat="1" ht="18" customHeight="1" x14ac:dyDescent="0.2">
      <c r="A198" s="19" t="s">
        <v>164</v>
      </c>
      <c r="B198" s="318" t="s">
        <v>186</v>
      </c>
      <c r="C198" s="319"/>
      <c r="D198" s="128"/>
      <c r="E198" s="129">
        <v>1</v>
      </c>
      <c r="F198" s="22">
        <v>3</v>
      </c>
      <c r="G198" s="26">
        <f t="shared" si="7"/>
        <v>45</v>
      </c>
      <c r="H198" s="20">
        <v>30</v>
      </c>
      <c r="I198" s="20"/>
      <c r="J198" s="20">
        <v>15</v>
      </c>
      <c r="K198" s="20"/>
      <c r="L198" s="20"/>
      <c r="M198" s="20"/>
      <c r="N198" s="244"/>
      <c r="O198" s="240"/>
      <c r="P198" s="240"/>
      <c r="Q198" s="241"/>
      <c r="R198" s="241"/>
      <c r="S198" s="242"/>
      <c r="T198" s="243"/>
      <c r="U198" s="240"/>
      <c r="V198" s="240"/>
      <c r="W198" s="241"/>
      <c r="X198" s="241"/>
      <c r="Y198" s="241"/>
      <c r="Z198" s="209"/>
      <c r="AA198" s="212"/>
      <c r="AB198" s="212"/>
      <c r="AC198" s="213"/>
      <c r="AD198" s="213"/>
      <c r="AE198" s="213"/>
      <c r="AF198" s="244"/>
      <c r="AG198" s="240"/>
      <c r="AH198" s="240"/>
      <c r="AI198" s="241"/>
      <c r="AJ198" s="241"/>
      <c r="AK198" s="242"/>
      <c r="AL198" s="243"/>
      <c r="AM198" s="240"/>
      <c r="AN198" s="240"/>
      <c r="AO198" s="241"/>
      <c r="AP198" s="241"/>
      <c r="AQ198" s="242"/>
      <c r="AR198" s="243">
        <v>30</v>
      </c>
      <c r="AS198" s="240"/>
      <c r="AT198" s="240">
        <v>15</v>
      </c>
      <c r="AU198" s="241"/>
      <c r="AV198" s="241"/>
      <c r="AW198" s="242"/>
      <c r="AX198" s="243"/>
      <c r="AY198" s="240"/>
      <c r="AZ198" s="240"/>
      <c r="BA198" s="241"/>
      <c r="BB198" s="241"/>
      <c r="BC198" s="242"/>
    </row>
    <row r="199" spans="1:55" s="62" customFormat="1" ht="18" customHeight="1" x14ac:dyDescent="0.2">
      <c r="A199" s="19" t="s">
        <v>165</v>
      </c>
      <c r="B199" s="318" t="s">
        <v>187</v>
      </c>
      <c r="C199" s="319"/>
      <c r="D199" s="128"/>
      <c r="E199" s="129">
        <v>1</v>
      </c>
      <c r="F199" s="22">
        <v>3</v>
      </c>
      <c r="G199" s="26">
        <f t="shared" si="7"/>
        <v>30</v>
      </c>
      <c r="H199" s="20">
        <v>10</v>
      </c>
      <c r="I199" s="20"/>
      <c r="J199" s="20"/>
      <c r="K199" s="20">
        <v>20</v>
      </c>
      <c r="L199" s="20"/>
      <c r="M199" s="20"/>
      <c r="N199" s="244"/>
      <c r="O199" s="240"/>
      <c r="P199" s="240"/>
      <c r="Q199" s="241"/>
      <c r="R199" s="241"/>
      <c r="S199" s="242"/>
      <c r="T199" s="243"/>
      <c r="U199" s="240"/>
      <c r="V199" s="240"/>
      <c r="W199" s="241"/>
      <c r="X199" s="241"/>
      <c r="Y199" s="241"/>
      <c r="Z199" s="209"/>
      <c r="AA199" s="212"/>
      <c r="AB199" s="212"/>
      <c r="AC199" s="213"/>
      <c r="AD199" s="213"/>
      <c r="AE199" s="213"/>
      <c r="AF199" s="244"/>
      <c r="AG199" s="240"/>
      <c r="AH199" s="240"/>
      <c r="AI199" s="241"/>
      <c r="AJ199" s="241"/>
      <c r="AK199" s="242"/>
      <c r="AL199" s="243"/>
      <c r="AM199" s="240"/>
      <c r="AN199" s="240"/>
      <c r="AO199" s="241"/>
      <c r="AP199" s="241"/>
      <c r="AQ199" s="242"/>
      <c r="AR199" s="243"/>
      <c r="AS199" s="240"/>
      <c r="AT199" s="240"/>
      <c r="AU199" s="241"/>
      <c r="AV199" s="241"/>
      <c r="AW199" s="242"/>
      <c r="AX199" s="243">
        <v>10</v>
      </c>
      <c r="AY199" s="240"/>
      <c r="AZ199" s="240"/>
      <c r="BA199" s="241">
        <v>20</v>
      </c>
      <c r="BB199" s="241"/>
      <c r="BC199" s="242"/>
    </row>
    <row r="200" spans="1:55" s="62" customFormat="1" ht="18" customHeight="1" x14ac:dyDescent="0.2">
      <c r="A200" s="12" t="s">
        <v>166</v>
      </c>
      <c r="B200" s="318" t="s">
        <v>188</v>
      </c>
      <c r="C200" s="319"/>
      <c r="D200" s="128"/>
      <c r="E200" s="129">
        <v>1</v>
      </c>
      <c r="F200" s="22">
        <v>2</v>
      </c>
      <c r="G200" s="26">
        <f t="shared" si="7"/>
        <v>20</v>
      </c>
      <c r="H200" s="20">
        <v>20</v>
      </c>
      <c r="I200" s="20"/>
      <c r="J200" s="20"/>
      <c r="K200" s="20"/>
      <c r="L200" s="20"/>
      <c r="M200" s="20"/>
      <c r="N200" s="244"/>
      <c r="O200" s="240"/>
      <c r="P200" s="240"/>
      <c r="Q200" s="241"/>
      <c r="R200" s="241"/>
      <c r="S200" s="242"/>
      <c r="T200" s="243"/>
      <c r="U200" s="240"/>
      <c r="V200" s="240"/>
      <c r="W200" s="241"/>
      <c r="X200" s="241"/>
      <c r="Y200" s="241"/>
      <c r="Z200" s="209"/>
      <c r="AA200" s="212"/>
      <c r="AB200" s="212"/>
      <c r="AC200" s="213"/>
      <c r="AD200" s="213"/>
      <c r="AE200" s="213"/>
      <c r="AF200" s="244"/>
      <c r="AG200" s="240"/>
      <c r="AH200" s="240"/>
      <c r="AI200" s="241"/>
      <c r="AJ200" s="241"/>
      <c r="AK200" s="242"/>
      <c r="AL200" s="243"/>
      <c r="AM200" s="240"/>
      <c r="AN200" s="240"/>
      <c r="AO200" s="241"/>
      <c r="AP200" s="241"/>
      <c r="AQ200" s="242"/>
      <c r="AR200" s="243"/>
      <c r="AS200" s="240"/>
      <c r="AT200" s="240"/>
      <c r="AU200" s="241"/>
      <c r="AV200" s="241"/>
      <c r="AW200" s="242"/>
      <c r="AX200" s="243">
        <v>20</v>
      </c>
      <c r="AY200" s="240"/>
      <c r="AZ200" s="240"/>
      <c r="BA200" s="241"/>
      <c r="BB200" s="241"/>
      <c r="BC200" s="242"/>
    </row>
    <row r="201" spans="1:55" s="62" customFormat="1" ht="18" customHeight="1" x14ac:dyDescent="0.2">
      <c r="A201" s="19" t="s">
        <v>170</v>
      </c>
      <c r="B201" s="318" t="s">
        <v>189</v>
      </c>
      <c r="C201" s="319"/>
      <c r="D201" s="128"/>
      <c r="E201" s="129">
        <v>1</v>
      </c>
      <c r="F201" s="22">
        <v>2</v>
      </c>
      <c r="G201" s="26">
        <f t="shared" si="7"/>
        <v>30</v>
      </c>
      <c r="H201" s="20">
        <v>10</v>
      </c>
      <c r="I201" s="20"/>
      <c r="J201" s="20">
        <v>20</v>
      </c>
      <c r="K201" s="20"/>
      <c r="L201" s="20"/>
      <c r="M201" s="20"/>
      <c r="N201" s="244"/>
      <c r="O201" s="240"/>
      <c r="P201" s="240"/>
      <c r="Q201" s="241"/>
      <c r="R201" s="241"/>
      <c r="S201" s="242"/>
      <c r="T201" s="243"/>
      <c r="U201" s="240"/>
      <c r="V201" s="240"/>
      <c r="W201" s="241"/>
      <c r="X201" s="241"/>
      <c r="Y201" s="241"/>
      <c r="Z201" s="209"/>
      <c r="AA201" s="212"/>
      <c r="AB201" s="212"/>
      <c r="AC201" s="213"/>
      <c r="AD201" s="213"/>
      <c r="AE201" s="213"/>
      <c r="AF201" s="244"/>
      <c r="AG201" s="240"/>
      <c r="AH201" s="240"/>
      <c r="AI201" s="241"/>
      <c r="AJ201" s="241"/>
      <c r="AK201" s="242"/>
      <c r="AL201" s="243"/>
      <c r="AM201" s="240"/>
      <c r="AN201" s="240"/>
      <c r="AO201" s="241"/>
      <c r="AP201" s="241"/>
      <c r="AQ201" s="242"/>
      <c r="AR201" s="243"/>
      <c r="AS201" s="240"/>
      <c r="AT201" s="240"/>
      <c r="AU201" s="241"/>
      <c r="AV201" s="241"/>
      <c r="AW201" s="242"/>
      <c r="AX201" s="243">
        <v>10</v>
      </c>
      <c r="AY201" s="240"/>
      <c r="AZ201" s="240">
        <v>20</v>
      </c>
      <c r="BA201" s="241"/>
      <c r="BB201" s="241"/>
      <c r="BC201" s="242"/>
    </row>
    <row r="202" spans="1:55" s="62" customFormat="1" ht="18" customHeight="1" x14ac:dyDescent="0.2">
      <c r="A202" s="19" t="s">
        <v>171</v>
      </c>
      <c r="B202" s="318" t="s">
        <v>168</v>
      </c>
      <c r="C202" s="319"/>
      <c r="D202" s="128"/>
      <c r="E202" s="129">
        <v>1</v>
      </c>
      <c r="F202" s="22">
        <v>3</v>
      </c>
      <c r="G202" s="26">
        <f t="shared" si="7"/>
        <v>40</v>
      </c>
      <c r="H202" s="20"/>
      <c r="I202" s="20"/>
      <c r="J202" s="20"/>
      <c r="K202" s="20"/>
      <c r="L202" s="20"/>
      <c r="M202" s="20">
        <v>40</v>
      </c>
      <c r="N202" s="244"/>
      <c r="O202" s="240"/>
      <c r="P202" s="240"/>
      <c r="Q202" s="241"/>
      <c r="R202" s="241"/>
      <c r="S202" s="242"/>
      <c r="T202" s="243"/>
      <c r="U202" s="240"/>
      <c r="V202" s="240"/>
      <c r="W202" s="241"/>
      <c r="X202" s="241"/>
      <c r="Y202" s="241"/>
      <c r="Z202" s="209"/>
      <c r="AA202" s="212"/>
      <c r="AB202" s="212"/>
      <c r="AC202" s="213"/>
      <c r="AD202" s="213"/>
      <c r="AE202" s="213"/>
      <c r="AF202" s="244"/>
      <c r="AG202" s="240"/>
      <c r="AH202" s="240"/>
      <c r="AI202" s="241"/>
      <c r="AJ202" s="241"/>
      <c r="AK202" s="242"/>
      <c r="AL202" s="243"/>
      <c r="AM202" s="240"/>
      <c r="AN202" s="240"/>
      <c r="AO202" s="241"/>
      <c r="AP202" s="241"/>
      <c r="AQ202" s="242"/>
      <c r="AR202" s="243"/>
      <c r="AS202" s="240"/>
      <c r="AT202" s="240"/>
      <c r="AU202" s="241"/>
      <c r="AV202" s="241"/>
      <c r="AW202" s="242"/>
      <c r="AX202" s="243"/>
      <c r="AY202" s="240"/>
      <c r="AZ202" s="240"/>
      <c r="BA202" s="241"/>
      <c r="BB202" s="241"/>
      <c r="BC202" s="242">
        <v>40</v>
      </c>
    </row>
    <row r="203" spans="1:55" s="62" customFormat="1" ht="28.9" customHeight="1" thickBot="1" x14ac:dyDescent="0.25">
      <c r="A203" s="19" t="s">
        <v>172</v>
      </c>
      <c r="B203" s="318" t="s">
        <v>193</v>
      </c>
      <c r="C203" s="319"/>
      <c r="D203" s="128">
        <v>1</v>
      </c>
      <c r="E203" s="129"/>
      <c r="F203" s="22">
        <v>15</v>
      </c>
      <c r="G203" s="26">
        <f t="shared" si="6"/>
        <v>0</v>
      </c>
      <c r="H203" s="20"/>
      <c r="I203" s="20"/>
      <c r="J203" s="20"/>
      <c r="K203" s="20"/>
      <c r="L203" s="20"/>
      <c r="M203" s="20"/>
      <c r="N203" s="244"/>
      <c r="O203" s="240"/>
      <c r="P203" s="240"/>
      <c r="Q203" s="241"/>
      <c r="R203" s="241"/>
      <c r="S203" s="242"/>
      <c r="T203" s="243"/>
      <c r="U203" s="240"/>
      <c r="V203" s="240"/>
      <c r="W203" s="241"/>
      <c r="X203" s="241"/>
      <c r="Y203" s="241"/>
      <c r="Z203" s="244"/>
      <c r="AA203" s="240"/>
      <c r="AB203" s="240"/>
      <c r="AC203" s="241"/>
      <c r="AD203" s="241"/>
      <c r="AE203" s="241"/>
      <c r="AF203" s="244"/>
      <c r="AG203" s="240"/>
      <c r="AH203" s="240"/>
      <c r="AI203" s="241"/>
      <c r="AJ203" s="241"/>
      <c r="AK203" s="242"/>
      <c r="AL203" s="243"/>
      <c r="AM203" s="240"/>
      <c r="AN203" s="240"/>
      <c r="AO203" s="241"/>
      <c r="AP203" s="241"/>
      <c r="AQ203" s="242"/>
      <c r="AR203" s="243"/>
      <c r="AS203" s="240"/>
      <c r="AT203" s="240"/>
      <c r="AU203" s="241"/>
      <c r="AV203" s="241"/>
      <c r="AW203" s="242"/>
      <c r="AX203" s="243"/>
      <c r="AY203" s="240"/>
      <c r="AZ203" s="240"/>
      <c r="BA203" s="241"/>
      <c r="BB203" s="241"/>
      <c r="BC203" s="242">
        <v>0</v>
      </c>
    </row>
    <row r="204" spans="1:55" s="62" customFormat="1" ht="15" customHeight="1" thickTop="1" x14ac:dyDescent="0.2">
      <c r="A204" s="83"/>
      <c r="B204" s="429" t="s">
        <v>18</v>
      </c>
      <c r="C204" s="430"/>
      <c r="D204" s="433">
        <f t="shared" ref="D204:BC204" si="8">SUM(D154:D203)</f>
        <v>16</v>
      </c>
      <c r="E204" s="311">
        <f t="shared" si="8"/>
        <v>49</v>
      </c>
      <c r="F204" s="313">
        <f t="shared" si="8"/>
        <v>171</v>
      </c>
      <c r="G204" s="436">
        <f t="shared" si="8"/>
        <v>1914</v>
      </c>
      <c r="H204" s="311">
        <f t="shared" si="8"/>
        <v>690</v>
      </c>
      <c r="I204" s="311">
        <f t="shared" si="8"/>
        <v>45</v>
      </c>
      <c r="J204" s="311">
        <f t="shared" si="8"/>
        <v>715</v>
      </c>
      <c r="K204" s="311">
        <f>SUM(K154:K203)</f>
        <v>250</v>
      </c>
      <c r="L204" s="311">
        <f>SUM(L154:L203)</f>
        <v>144</v>
      </c>
      <c r="M204" s="313">
        <f t="shared" si="8"/>
        <v>70</v>
      </c>
      <c r="N204" s="177">
        <f t="shared" si="8"/>
        <v>15</v>
      </c>
      <c r="O204" s="178">
        <f t="shared" si="8"/>
        <v>0</v>
      </c>
      <c r="P204" s="178">
        <f t="shared" si="8"/>
        <v>45</v>
      </c>
      <c r="Q204" s="179">
        <f>SUM(Q154:Q203)</f>
        <v>45</v>
      </c>
      <c r="R204" s="179">
        <f>SUM(R154:R203)</f>
        <v>0</v>
      </c>
      <c r="S204" s="180">
        <f t="shared" si="8"/>
        <v>0</v>
      </c>
      <c r="T204" s="177">
        <f t="shared" si="8"/>
        <v>145</v>
      </c>
      <c r="U204" s="178">
        <f t="shared" si="8"/>
        <v>15</v>
      </c>
      <c r="V204" s="178">
        <f t="shared" si="8"/>
        <v>164</v>
      </c>
      <c r="W204" s="179">
        <f>SUM(W154:W203)</f>
        <v>30</v>
      </c>
      <c r="X204" s="179">
        <f>SUM(X154:X203)</f>
        <v>31</v>
      </c>
      <c r="Y204" s="179">
        <f t="shared" si="8"/>
        <v>0</v>
      </c>
      <c r="Z204" s="177">
        <f t="shared" si="8"/>
        <v>95</v>
      </c>
      <c r="AA204" s="178">
        <f t="shared" si="8"/>
        <v>30</v>
      </c>
      <c r="AB204" s="178">
        <f t="shared" si="8"/>
        <v>213</v>
      </c>
      <c r="AC204" s="179">
        <f>SUM(AC154:AC203)</f>
        <v>0</v>
      </c>
      <c r="AD204" s="179">
        <f>SUM(AD154:AD203)</f>
        <v>37</v>
      </c>
      <c r="AE204" s="179">
        <f t="shared" si="8"/>
        <v>0</v>
      </c>
      <c r="AF204" s="177">
        <f t="shared" si="8"/>
        <v>105</v>
      </c>
      <c r="AG204" s="178">
        <f t="shared" si="8"/>
        <v>0</v>
      </c>
      <c r="AH204" s="178">
        <f t="shared" si="8"/>
        <v>138</v>
      </c>
      <c r="AI204" s="179">
        <f>SUM(AI154:AI203)</f>
        <v>0</v>
      </c>
      <c r="AJ204" s="179">
        <f>SUM(AJ154:AJ203)</f>
        <v>32</v>
      </c>
      <c r="AK204" s="180">
        <f t="shared" si="8"/>
        <v>0</v>
      </c>
      <c r="AL204" s="181">
        <f t="shared" si="8"/>
        <v>150</v>
      </c>
      <c r="AM204" s="178">
        <f t="shared" si="8"/>
        <v>0</v>
      </c>
      <c r="AN204" s="178">
        <f t="shared" si="8"/>
        <v>30</v>
      </c>
      <c r="AO204" s="179">
        <f>SUM(AO154:AO203)</f>
        <v>110</v>
      </c>
      <c r="AP204" s="179">
        <f>SUM(AP154:AP203)</f>
        <v>19</v>
      </c>
      <c r="AQ204" s="180">
        <f t="shared" si="8"/>
        <v>0</v>
      </c>
      <c r="AR204" s="177">
        <f t="shared" si="8"/>
        <v>140</v>
      </c>
      <c r="AS204" s="178">
        <f t="shared" si="8"/>
        <v>0</v>
      </c>
      <c r="AT204" s="178">
        <f t="shared" si="8"/>
        <v>105</v>
      </c>
      <c r="AU204" s="179">
        <f>SUM(AU154:AU203)</f>
        <v>45</v>
      </c>
      <c r="AV204" s="179">
        <f>SUM(AV154:AV203)</f>
        <v>25</v>
      </c>
      <c r="AW204" s="180">
        <f t="shared" si="8"/>
        <v>30</v>
      </c>
      <c r="AX204" s="177">
        <f t="shared" si="8"/>
        <v>40</v>
      </c>
      <c r="AY204" s="178">
        <f t="shared" si="8"/>
        <v>0</v>
      </c>
      <c r="AZ204" s="178">
        <f t="shared" si="8"/>
        <v>20</v>
      </c>
      <c r="BA204" s="179">
        <f>SUM(BA154:BA203)</f>
        <v>20</v>
      </c>
      <c r="BB204" s="179">
        <f>SUM(BB154:BB203)</f>
        <v>0</v>
      </c>
      <c r="BC204" s="180">
        <f t="shared" si="8"/>
        <v>40</v>
      </c>
    </row>
    <row r="205" spans="1:55" s="62" customFormat="1" ht="13.5" thickBot="1" x14ac:dyDescent="0.25">
      <c r="A205" s="89"/>
      <c r="B205" s="431"/>
      <c r="C205" s="432"/>
      <c r="D205" s="434"/>
      <c r="E205" s="312"/>
      <c r="F205" s="435"/>
      <c r="G205" s="437"/>
      <c r="H205" s="337"/>
      <c r="I205" s="337"/>
      <c r="J205" s="337"/>
      <c r="K205" s="312"/>
      <c r="L205" s="312"/>
      <c r="M205" s="314"/>
      <c r="N205" s="338">
        <f>SUM(N204:S204)</f>
        <v>105</v>
      </c>
      <c r="O205" s="339"/>
      <c r="P205" s="339"/>
      <c r="Q205" s="339"/>
      <c r="R205" s="339"/>
      <c r="S205" s="340"/>
      <c r="T205" s="338">
        <f>SUM(T204:Y204)</f>
        <v>385</v>
      </c>
      <c r="U205" s="339"/>
      <c r="V205" s="339"/>
      <c r="W205" s="339"/>
      <c r="X205" s="339"/>
      <c r="Y205" s="339"/>
      <c r="Z205" s="338">
        <f>SUM(Z204:AE204)</f>
        <v>375</v>
      </c>
      <c r="AA205" s="339"/>
      <c r="AB205" s="339"/>
      <c r="AC205" s="339"/>
      <c r="AD205" s="339"/>
      <c r="AE205" s="339"/>
      <c r="AF205" s="338">
        <f>SUM(AF204:AK204)</f>
        <v>275</v>
      </c>
      <c r="AG205" s="339"/>
      <c r="AH205" s="339"/>
      <c r="AI205" s="339"/>
      <c r="AJ205" s="339"/>
      <c r="AK205" s="340"/>
      <c r="AL205" s="339">
        <f>SUM(AL204:AQ204)</f>
        <v>309</v>
      </c>
      <c r="AM205" s="339"/>
      <c r="AN205" s="339"/>
      <c r="AO205" s="339"/>
      <c r="AP205" s="339"/>
      <c r="AQ205" s="340"/>
      <c r="AR205" s="338">
        <f>SUM(AR204:AW204)</f>
        <v>345</v>
      </c>
      <c r="AS205" s="339"/>
      <c r="AT205" s="339"/>
      <c r="AU205" s="339"/>
      <c r="AV205" s="339"/>
      <c r="AW205" s="340"/>
      <c r="AX205" s="338">
        <f>SUM(AX204:BC204)</f>
        <v>120</v>
      </c>
      <c r="AY205" s="339"/>
      <c r="AZ205" s="339"/>
      <c r="BA205" s="339"/>
      <c r="BB205" s="339"/>
      <c r="BC205" s="340"/>
    </row>
    <row r="206" spans="1:55" s="62" customFormat="1" x14ac:dyDescent="0.2">
      <c r="A206" s="414" t="s">
        <v>173</v>
      </c>
      <c r="B206" s="415"/>
      <c r="C206" s="416"/>
      <c r="D206" s="417" t="s">
        <v>7</v>
      </c>
      <c r="E206" s="420" t="s">
        <v>8</v>
      </c>
      <c r="F206" s="294" t="s">
        <v>34</v>
      </c>
      <c r="G206" s="422" t="s">
        <v>5</v>
      </c>
      <c r="H206" s="424" t="s">
        <v>9</v>
      </c>
      <c r="I206" s="424" t="s">
        <v>10</v>
      </c>
      <c r="J206" s="424" t="s">
        <v>58</v>
      </c>
      <c r="K206" s="428" t="s">
        <v>191</v>
      </c>
      <c r="L206" s="428" t="s">
        <v>190</v>
      </c>
      <c r="M206" s="426" t="s">
        <v>23</v>
      </c>
      <c r="N206" s="332" t="s">
        <v>205</v>
      </c>
      <c r="O206" s="333"/>
      <c r="P206" s="333"/>
      <c r="Q206" s="334"/>
      <c r="R206" s="334"/>
      <c r="S206" s="335"/>
      <c r="T206" s="332" t="s">
        <v>206</v>
      </c>
      <c r="U206" s="333"/>
      <c r="V206" s="333"/>
      <c r="W206" s="334"/>
      <c r="X206" s="334"/>
      <c r="Y206" s="334"/>
      <c r="Z206" s="332" t="s">
        <v>207</v>
      </c>
      <c r="AA206" s="333"/>
      <c r="AB206" s="333"/>
      <c r="AC206" s="334"/>
      <c r="AD206" s="334"/>
      <c r="AE206" s="335"/>
      <c r="AF206" s="336" t="s">
        <v>208</v>
      </c>
      <c r="AG206" s="333"/>
      <c r="AH206" s="333"/>
      <c r="AI206" s="334"/>
      <c r="AJ206" s="334"/>
      <c r="AK206" s="335"/>
      <c r="AL206" s="332" t="s">
        <v>209</v>
      </c>
      <c r="AM206" s="333"/>
      <c r="AN206" s="333"/>
      <c r="AO206" s="334"/>
      <c r="AP206" s="334"/>
      <c r="AQ206" s="335"/>
      <c r="AR206" s="409" t="s">
        <v>210</v>
      </c>
      <c r="AS206" s="410"/>
      <c r="AT206" s="410"/>
      <c r="AU206" s="410"/>
      <c r="AV206" s="410"/>
      <c r="AW206" s="411"/>
      <c r="AX206" s="332" t="s">
        <v>211</v>
      </c>
      <c r="AY206" s="333"/>
      <c r="AZ206" s="333"/>
      <c r="BA206" s="334"/>
      <c r="BB206" s="334"/>
      <c r="BC206" s="335"/>
    </row>
    <row r="207" spans="1:55" s="62" customFormat="1" x14ac:dyDescent="0.2">
      <c r="A207" s="414"/>
      <c r="B207" s="415"/>
      <c r="C207" s="416"/>
      <c r="D207" s="418"/>
      <c r="E207" s="420"/>
      <c r="F207" s="421"/>
      <c r="G207" s="422"/>
      <c r="H207" s="424"/>
      <c r="I207" s="424"/>
      <c r="J207" s="424"/>
      <c r="K207" s="310"/>
      <c r="L207" s="310"/>
      <c r="M207" s="426"/>
      <c r="N207" s="392" t="s">
        <v>9</v>
      </c>
      <c r="O207" s="394" t="s">
        <v>10</v>
      </c>
      <c r="P207" s="282" t="s">
        <v>11</v>
      </c>
      <c r="Q207" s="282" t="s">
        <v>191</v>
      </c>
      <c r="R207" s="282" t="s">
        <v>190</v>
      </c>
      <c r="S207" s="401" t="s">
        <v>23</v>
      </c>
      <c r="T207" s="392" t="s">
        <v>9</v>
      </c>
      <c r="U207" s="394" t="s">
        <v>10</v>
      </c>
      <c r="V207" s="282" t="s">
        <v>11</v>
      </c>
      <c r="W207" s="282" t="s">
        <v>191</v>
      </c>
      <c r="X207" s="282" t="s">
        <v>190</v>
      </c>
      <c r="Y207" s="390" t="s">
        <v>23</v>
      </c>
      <c r="Z207" s="392" t="s">
        <v>9</v>
      </c>
      <c r="AA207" s="394" t="s">
        <v>10</v>
      </c>
      <c r="AB207" s="282" t="s">
        <v>11</v>
      </c>
      <c r="AC207" s="282" t="s">
        <v>191</v>
      </c>
      <c r="AD207" s="282" t="s">
        <v>190</v>
      </c>
      <c r="AE207" s="401" t="s">
        <v>23</v>
      </c>
      <c r="AF207" s="412" t="s">
        <v>9</v>
      </c>
      <c r="AG207" s="394" t="s">
        <v>10</v>
      </c>
      <c r="AH207" s="282" t="s">
        <v>11</v>
      </c>
      <c r="AI207" s="282" t="s">
        <v>191</v>
      </c>
      <c r="AJ207" s="282" t="s">
        <v>190</v>
      </c>
      <c r="AK207" s="401" t="s">
        <v>23</v>
      </c>
      <c r="AL207" s="392" t="s">
        <v>9</v>
      </c>
      <c r="AM207" s="394" t="s">
        <v>10</v>
      </c>
      <c r="AN207" s="282" t="s">
        <v>11</v>
      </c>
      <c r="AO207" s="282" t="s">
        <v>191</v>
      </c>
      <c r="AP207" s="282" t="s">
        <v>190</v>
      </c>
      <c r="AQ207" s="401" t="s">
        <v>23</v>
      </c>
      <c r="AR207" s="392" t="s">
        <v>9</v>
      </c>
      <c r="AS207" s="394" t="s">
        <v>10</v>
      </c>
      <c r="AT207" s="282" t="s">
        <v>11</v>
      </c>
      <c r="AU207" s="282" t="s">
        <v>191</v>
      </c>
      <c r="AV207" s="282" t="s">
        <v>190</v>
      </c>
      <c r="AW207" s="401" t="s">
        <v>23</v>
      </c>
      <c r="AX207" s="392" t="s">
        <v>9</v>
      </c>
      <c r="AY207" s="394" t="s">
        <v>10</v>
      </c>
      <c r="AZ207" s="282" t="s">
        <v>11</v>
      </c>
      <c r="BA207" s="282" t="s">
        <v>191</v>
      </c>
      <c r="BB207" s="282" t="s">
        <v>190</v>
      </c>
      <c r="BC207" s="401" t="s">
        <v>23</v>
      </c>
    </row>
    <row r="208" spans="1:55" s="62" customFormat="1" ht="13.5" thickBot="1" x14ac:dyDescent="0.25">
      <c r="A208" s="414"/>
      <c r="B208" s="415"/>
      <c r="C208" s="416"/>
      <c r="D208" s="419"/>
      <c r="E208" s="281"/>
      <c r="F208" s="295"/>
      <c r="G208" s="423"/>
      <c r="H208" s="425"/>
      <c r="I208" s="425"/>
      <c r="J208" s="425"/>
      <c r="K208" s="299"/>
      <c r="L208" s="299"/>
      <c r="M208" s="427"/>
      <c r="N208" s="393"/>
      <c r="O208" s="395"/>
      <c r="P208" s="283"/>
      <c r="Q208" s="283"/>
      <c r="R208" s="283"/>
      <c r="S208" s="402"/>
      <c r="T208" s="393"/>
      <c r="U208" s="395"/>
      <c r="V208" s="283"/>
      <c r="W208" s="283"/>
      <c r="X208" s="283"/>
      <c r="Y208" s="391"/>
      <c r="Z208" s="393"/>
      <c r="AA208" s="395"/>
      <c r="AB208" s="283"/>
      <c r="AC208" s="283"/>
      <c r="AD208" s="283"/>
      <c r="AE208" s="402"/>
      <c r="AF208" s="413"/>
      <c r="AG208" s="395"/>
      <c r="AH208" s="283"/>
      <c r="AI208" s="283"/>
      <c r="AJ208" s="283"/>
      <c r="AK208" s="402"/>
      <c r="AL208" s="393"/>
      <c r="AM208" s="395"/>
      <c r="AN208" s="283"/>
      <c r="AO208" s="283"/>
      <c r="AP208" s="283"/>
      <c r="AQ208" s="402"/>
      <c r="AR208" s="393"/>
      <c r="AS208" s="395"/>
      <c r="AT208" s="283"/>
      <c r="AU208" s="283"/>
      <c r="AV208" s="283"/>
      <c r="AW208" s="402"/>
      <c r="AX208" s="393"/>
      <c r="AY208" s="395"/>
      <c r="AZ208" s="283"/>
      <c r="BA208" s="283"/>
      <c r="BB208" s="283"/>
      <c r="BC208" s="402"/>
    </row>
    <row r="209" spans="1:57" s="62" customFormat="1" ht="12.75" customHeight="1" x14ac:dyDescent="0.2">
      <c r="A209" s="414"/>
      <c r="B209" s="415"/>
      <c r="C209" s="416"/>
      <c r="D209" s="403">
        <f t="shared" ref="D209:M209" si="9">SUM(D75+D117+D204)</f>
        <v>18</v>
      </c>
      <c r="E209" s="386">
        <f t="shared" si="9"/>
        <v>66</v>
      </c>
      <c r="F209" s="405">
        <f t="shared" si="9"/>
        <v>210</v>
      </c>
      <c r="G209" s="407">
        <f t="shared" si="9"/>
        <v>2474</v>
      </c>
      <c r="H209" s="386">
        <f t="shared" si="9"/>
        <v>920</v>
      </c>
      <c r="I209" s="386">
        <f t="shared" si="9"/>
        <v>150</v>
      </c>
      <c r="J209" s="386">
        <f t="shared" si="9"/>
        <v>936</v>
      </c>
      <c r="K209" s="386">
        <f>SUM(K75+K117+K204)</f>
        <v>250</v>
      </c>
      <c r="L209" s="386">
        <f>SUM(L75+L117+L204)</f>
        <v>148</v>
      </c>
      <c r="M209" s="388">
        <f t="shared" si="9"/>
        <v>70</v>
      </c>
      <c r="N209" s="92">
        <f>SUM(N75++N204+N117)</f>
        <v>135</v>
      </c>
      <c r="O209" s="93">
        <f>SUM(O75+O204+O117)</f>
        <v>45</v>
      </c>
      <c r="P209" s="93">
        <f>SUM(P75++P204+P117)</f>
        <v>101</v>
      </c>
      <c r="Q209" s="94">
        <f>SUM(Q75+Q204+Q117)</f>
        <v>45</v>
      </c>
      <c r="R209" s="94">
        <f>SUM(R75+R204+R117)</f>
        <v>4</v>
      </c>
      <c r="S209" s="94">
        <f t="shared" ref="S209:BC209" si="10">SUM(S75+S204+S117)</f>
        <v>0</v>
      </c>
      <c r="T209" s="92">
        <f t="shared" si="10"/>
        <v>185</v>
      </c>
      <c r="U209" s="93">
        <f t="shared" si="10"/>
        <v>15</v>
      </c>
      <c r="V209" s="93">
        <f t="shared" si="10"/>
        <v>164</v>
      </c>
      <c r="W209" s="94">
        <f>SUM(W75+W204+W117)</f>
        <v>30</v>
      </c>
      <c r="X209" s="94">
        <f>SUM(X75+X204+X117)</f>
        <v>31</v>
      </c>
      <c r="Y209" s="94">
        <f t="shared" si="10"/>
        <v>0</v>
      </c>
      <c r="Z209" s="92">
        <f t="shared" si="10"/>
        <v>95</v>
      </c>
      <c r="AA209" s="93">
        <f t="shared" si="10"/>
        <v>60</v>
      </c>
      <c r="AB209" s="93">
        <f t="shared" si="10"/>
        <v>243</v>
      </c>
      <c r="AC209" s="94">
        <f>SUM(AC75+AC204+AC117)</f>
        <v>0</v>
      </c>
      <c r="AD209" s="94">
        <f>SUM(AD75+AD204+AD117)</f>
        <v>37</v>
      </c>
      <c r="AE209" s="95">
        <f t="shared" si="10"/>
        <v>0</v>
      </c>
      <c r="AF209" s="96">
        <f t="shared" si="10"/>
        <v>105</v>
      </c>
      <c r="AG209" s="93">
        <f t="shared" si="10"/>
        <v>30</v>
      </c>
      <c r="AH209" s="93">
        <f t="shared" si="10"/>
        <v>168</v>
      </c>
      <c r="AI209" s="94">
        <f>SUM(AI75+AI204+AI117)</f>
        <v>0</v>
      </c>
      <c r="AJ209" s="94">
        <f>SUM(AJ75+AJ204+AJ117)</f>
        <v>32</v>
      </c>
      <c r="AK209" s="95">
        <f t="shared" si="10"/>
        <v>0</v>
      </c>
      <c r="AL209" s="96">
        <f t="shared" si="10"/>
        <v>165</v>
      </c>
      <c r="AM209" s="93">
        <f t="shared" si="10"/>
        <v>0</v>
      </c>
      <c r="AN209" s="93">
        <f t="shared" si="10"/>
        <v>90</v>
      </c>
      <c r="AO209" s="94">
        <f>SUM(AO75+AO204+AO117)</f>
        <v>110</v>
      </c>
      <c r="AP209" s="94">
        <f>SUM(AP75+AP204+AP117)</f>
        <v>19</v>
      </c>
      <c r="AQ209" s="94">
        <f t="shared" si="10"/>
        <v>0</v>
      </c>
      <c r="AR209" s="92">
        <f t="shared" si="10"/>
        <v>140</v>
      </c>
      <c r="AS209" s="93">
        <f t="shared" si="10"/>
        <v>0</v>
      </c>
      <c r="AT209" s="93">
        <f t="shared" si="10"/>
        <v>135</v>
      </c>
      <c r="AU209" s="94">
        <f>SUM(AU75+AU204+AU117)</f>
        <v>45</v>
      </c>
      <c r="AV209" s="94">
        <f>SUM(AV75+AV204+AV117)</f>
        <v>25</v>
      </c>
      <c r="AW209" s="95">
        <f t="shared" si="10"/>
        <v>30</v>
      </c>
      <c r="AX209" s="92">
        <f t="shared" si="10"/>
        <v>95</v>
      </c>
      <c r="AY209" s="93">
        <f t="shared" si="10"/>
        <v>0</v>
      </c>
      <c r="AZ209" s="93">
        <f t="shared" si="10"/>
        <v>35</v>
      </c>
      <c r="BA209" s="94">
        <f>SUM(BA75+BA204+BA117)</f>
        <v>20</v>
      </c>
      <c r="BB209" s="94">
        <f>SUM(BB75+BB204+BB117)</f>
        <v>0</v>
      </c>
      <c r="BC209" s="95">
        <f t="shared" si="10"/>
        <v>40</v>
      </c>
      <c r="BE209" s="62" t="s">
        <v>35</v>
      </c>
    </row>
    <row r="210" spans="1:57" s="62" customFormat="1" ht="13.5" customHeight="1" thickBot="1" x14ac:dyDescent="0.25">
      <c r="A210" s="414"/>
      <c r="B210" s="415"/>
      <c r="C210" s="416"/>
      <c r="D210" s="404"/>
      <c r="E210" s="387"/>
      <c r="F210" s="406"/>
      <c r="G210" s="408"/>
      <c r="H210" s="387"/>
      <c r="I210" s="387"/>
      <c r="J210" s="387"/>
      <c r="K210" s="387"/>
      <c r="L210" s="387"/>
      <c r="M210" s="389"/>
      <c r="N210" s="342">
        <f>SUM(N209:S209)</f>
        <v>330</v>
      </c>
      <c r="O210" s="343"/>
      <c r="P210" s="343"/>
      <c r="Q210" s="343"/>
      <c r="R210" s="343"/>
      <c r="S210" s="343"/>
      <c r="T210" s="342">
        <f>SUM(T209:Y209)</f>
        <v>425</v>
      </c>
      <c r="U210" s="343"/>
      <c r="V210" s="343"/>
      <c r="W210" s="343"/>
      <c r="X210" s="343"/>
      <c r="Y210" s="343"/>
      <c r="Z210" s="342">
        <f>SUM(Z209:AE209)</f>
        <v>435</v>
      </c>
      <c r="AA210" s="343"/>
      <c r="AB210" s="343"/>
      <c r="AC210" s="343"/>
      <c r="AD210" s="343"/>
      <c r="AE210" s="344"/>
      <c r="AF210" s="343">
        <f>SUM(AF209:AK209)</f>
        <v>335</v>
      </c>
      <c r="AG210" s="343"/>
      <c r="AH210" s="343"/>
      <c r="AI210" s="343"/>
      <c r="AJ210" s="343"/>
      <c r="AK210" s="343"/>
      <c r="AL210" s="342">
        <f>SUM(AL209:AQ209)</f>
        <v>384</v>
      </c>
      <c r="AM210" s="343"/>
      <c r="AN210" s="343"/>
      <c r="AO210" s="343"/>
      <c r="AP210" s="343"/>
      <c r="AQ210" s="343"/>
      <c r="AR210" s="342">
        <f>SUM(AR209:AW209)</f>
        <v>375</v>
      </c>
      <c r="AS210" s="343"/>
      <c r="AT210" s="343"/>
      <c r="AU210" s="343"/>
      <c r="AV210" s="343"/>
      <c r="AW210" s="343"/>
      <c r="AX210" s="342">
        <f>SUM(AX209:BC209)</f>
        <v>190</v>
      </c>
      <c r="AY210" s="343"/>
      <c r="AZ210" s="343"/>
      <c r="BA210" s="343"/>
      <c r="BB210" s="343"/>
      <c r="BC210" s="344"/>
      <c r="BE210" s="62">
        <f>SUM(N210:BC210)*15</f>
        <v>37110</v>
      </c>
    </row>
    <row r="211" spans="1:57" s="62" customFormat="1" x14ac:dyDescent="0.2">
      <c r="A211" s="414"/>
      <c r="B211" s="415"/>
      <c r="C211" s="416"/>
      <c r="D211" s="345" t="s">
        <v>19</v>
      </c>
      <c r="E211" s="346"/>
      <c r="F211" s="347"/>
      <c r="G211" s="354" t="s">
        <v>20</v>
      </c>
      <c r="H211" s="355"/>
      <c r="I211" s="355"/>
      <c r="J211" s="355"/>
      <c r="K211" s="355"/>
      <c r="L211" s="355"/>
      <c r="M211" s="356"/>
      <c r="N211" s="357">
        <v>3</v>
      </c>
      <c r="O211" s="358"/>
      <c r="P211" s="358"/>
      <c r="Q211" s="358"/>
      <c r="R211" s="358"/>
      <c r="S211" s="359"/>
      <c r="T211" s="357">
        <v>4</v>
      </c>
      <c r="U211" s="358"/>
      <c r="V211" s="358"/>
      <c r="W211" s="358"/>
      <c r="X211" s="358"/>
      <c r="Y211" s="358"/>
      <c r="Z211" s="357">
        <v>3</v>
      </c>
      <c r="AA211" s="358"/>
      <c r="AB211" s="358"/>
      <c r="AC211" s="358"/>
      <c r="AD211" s="358"/>
      <c r="AE211" s="359"/>
      <c r="AF211" s="358">
        <v>3</v>
      </c>
      <c r="AG211" s="358"/>
      <c r="AH211" s="358"/>
      <c r="AI211" s="358"/>
      <c r="AJ211" s="358"/>
      <c r="AK211" s="359"/>
      <c r="AL211" s="357">
        <v>3</v>
      </c>
      <c r="AM211" s="358"/>
      <c r="AN211" s="358"/>
      <c r="AO211" s="358"/>
      <c r="AP211" s="358"/>
      <c r="AQ211" s="359"/>
      <c r="AR211" s="357">
        <v>1</v>
      </c>
      <c r="AS211" s="358"/>
      <c r="AT211" s="358"/>
      <c r="AU211" s="358"/>
      <c r="AV211" s="358"/>
      <c r="AW211" s="359"/>
      <c r="AX211" s="357">
        <v>1</v>
      </c>
      <c r="AY211" s="358"/>
      <c r="AZ211" s="358"/>
      <c r="BA211" s="358"/>
      <c r="BB211" s="358"/>
      <c r="BC211" s="359"/>
      <c r="BE211" s="62">
        <f>SUM(N211:BC211)</f>
        <v>18</v>
      </c>
    </row>
    <row r="212" spans="1:57" s="62" customFormat="1" x14ac:dyDescent="0.2">
      <c r="A212" s="414"/>
      <c r="B212" s="415"/>
      <c r="C212" s="416"/>
      <c r="D212" s="348"/>
      <c r="E212" s="349"/>
      <c r="F212" s="350"/>
      <c r="G212" s="360" t="s">
        <v>21</v>
      </c>
      <c r="H212" s="361"/>
      <c r="I212" s="361"/>
      <c r="J212" s="361"/>
      <c r="K212" s="361"/>
      <c r="L212" s="361"/>
      <c r="M212" s="362"/>
      <c r="N212" s="363"/>
      <c r="O212" s="364"/>
      <c r="P212" s="364"/>
      <c r="Q212" s="364"/>
      <c r="R212" s="364"/>
      <c r="S212" s="365"/>
      <c r="T212" s="363"/>
      <c r="U212" s="364"/>
      <c r="V212" s="364"/>
      <c r="W212" s="364"/>
      <c r="X212" s="364"/>
      <c r="Y212" s="364"/>
      <c r="Z212" s="363"/>
      <c r="AA212" s="364"/>
      <c r="AB212" s="364"/>
      <c r="AC212" s="364"/>
      <c r="AD212" s="364"/>
      <c r="AE212" s="365"/>
      <c r="AF212" s="364"/>
      <c r="AG212" s="364"/>
      <c r="AH212" s="364"/>
      <c r="AI212" s="364"/>
      <c r="AJ212" s="364"/>
      <c r="AK212" s="365"/>
      <c r="AL212" s="363"/>
      <c r="AM212" s="364"/>
      <c r="AN212" s="364"/>
      <c r="AO212" s="364"/>
      <c r="AP212" s="364"/>
      <c r="AQ212" s="365"/>
      <c r="AR212" s="363"/>
      <c r="AS212" s="364"/>
      <c r="AT212" s="364"/>
      <c r="AU212" s="364"/>
      <c r="AV212" s="364"/>
      <c r="AW212" s="365"/>
      <c r="AX212" s="363"/>
      <c r="AY212" s="364"/>
      <c r="AZ212" s="364"/>
      <c r="BA212" s="364"/>
      <c r="BB212" s="364"/>
      <c r="BC212" s="365"/>
      <c r="BE212" s="62">
        <f>SUM(N212:BC212)</f>
        <v>0</v>
      </c>
    </row>
    <row r="213" spans="1:57" s="62" customFormat="1" ht="13.5" thickBot="1" x14ac:dyDescent="0.25">
      <c r="A213" s="414"/>
      <c r="B213" s="415"/>
      <c r="C213" s="416"/>
      <c r="D213" s="351"/>
      <c r="E213" s="352"/>
      <c r="F213" s="353"/>
      <c r="G213" s="360" t="s">
        <v>34</v>
      </c>
      <c r="H213" s="361"/>
      <c r="I213" s="361"/>
      <c r="J213" s="361"/>
      <c r="K213" s="361"/>
      <c r="L213" s="361"/>
      <c r="M213" s="362"/>
      <c r="N213" s="341">
        <v>30</v>
      </c>
      <c r="O213" s="341"/>
      <c r="P213" s="341"/>
      <c r="Q213" s="341"/>
      <c r="R213" s="341"/>
      <c r="S213" s="341"/>
      <c r="T213" s="341">
        <v>30</v>
      </c>
      <c r="U213" s="341"/>
      <c r="V213" s="341"/>
      <c r="W213" s="366"/>
      <c r="X213" s="366"/>
      <c r="Y213" s="366"/>
      <c r="Z213" s="341">
        <v>30</v>
      </c>
      <c r="AA213" s="341"/>
      <c r="AB213" s="341"/>
      <c r="AC213" s="341"/>
      <c r="AD213" s="341"/>
      <c r="AE213" s="341"/>
      <c r="AF213" s="367">
        <v>30</v>
      </c>
      <c r="AG213" s="341"/>
      <c r="AH213" s="341"/>
      <c r="AI213" s="341"/>
      <c r="AJ213" s="341"/>
      <c r="AK213" s="341"/>
      <c r="AL213" s="341">
        <v>30</v>
      </c>
      <c r="AM213" s="341"/>
      <c r="AN213" s="341"/>
      <c r="AO213" s="341"/>
      <c r="AP213" s="341"/>
      <c r="AQ213" s="341"/>
      <c r="AR213" s="341">
        <v>30</v>
      </c>
      <c r="AS213" s="341"/>
      <c r="AT213" s="341"/>
      <c r="AU213" s="341"/>
      <c r="AV213" s="341"/>
      <c r="AW213" s="341"/>
      <c r="AX213" s="341">
        <v>30</v>
      </c>
      <c r="AY213" s="341"/>
      <c r="AZ213" s="341"/>
      <c r="BA213" s="341"/>
      <c r="BB213" s="341"/>
      <c r="BC213" s="341"/>
      <c r="BE213" s="62">
        <f>SUM(N213:BC213)</f>
        <v>210</v>
      </c>
    </row>
    <row r="214" spans="1:57" s="62" customFormat="1" x14ac:dyDescent="0.2">
      <c r="A214" s="97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60"/>
      <c r="AB214" s="98"/>
      <c r="AC214" s="98"/>
      <c r="AD214" s="98"/>
      <c r="AE214" s="98"/>
      <c r="AF214" s="98"/>
      <c r="AG214" s="98"/>
      <c r="AH214" s="60"/>
      <c r="AI214" s="165"/>
      <c r="AJ214" s="165"/>
      <c r="AK214" s="61"/>
      <c r="AL214" s="99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  <c r="AY214" s="98"/>
      <c r="AZ214" s="98"/>
      <c r="BA214" s="98"/>
      <c r="BB214" s="98"/>
      <c r="BC214" s="100"/>
    </row>
    <row r="215" spans="1:57" s="62" customFormat="1" ht="15.75" x14ac:dyDescent="0.2">
      <c r="A215" s="101" t="s">
        <v>61</v>
      </c>
      <c r="B215" s="102"/>
      <c r="C215" s="102"/>
      <c r="D215" s="102"/>
      <c r="E215" s="102"/>
      <c r="F215" s="102">
        <f>SUM(F154:F203)</f>
        <v>171</v>
      </c>
      <c r="G215" s="102"/>
      <c r="H215" s="63"/>
      <c r="I215" s="63"/>
      <c r="J215" s="63"/>
      <c r="K215" s="167"/>
      <c r="L215" s="167"/>
      <c r="M215" s="63"/>
      <c r="N215" s="63"/>
      <c r="O215" s="63"/>
      <c r="P215" s="63"/>
      <c r="Q215" s="167"/>
      <c r="R215" s="167"/>
      <c r="S215" s="63"/>
      <c r="T215" s="63"/>
      <c r="U215" s="63"/>
      <c r="V215" s="63"/>
      <c r="W215" s="167"/>
      <c r="X215" s="167"/>
      <c r="Y215" s="63"/>
      <c r="Z215" s="63"/>
      <c r="AA215" s="63"/>
      <c r="AB215" s="63"/>
      <c r="AC215" s="167"/>
      <c r="AD215" s="167"/>
      <c r="AE215" s="63"/>
      <c r="AF215" s="63"/>
      <c r="AG215" s="63"/>
      <c r="AH215" s="63"/>
      <c r="AI215" s="167"/>
      <c r="AJ215" s="167"/>
      <c r="AK215" s="64"/>
      <c r="AL215" s="103"/>
      <c r="AM215" s="63" t="s">
        <v>140</v>
      </c>
      <c r="AN215" s="63"/>
      <c r="AO215" s="167"/>
      <c r="AP215" s="167"/>
      <c r="AQ215" s="63"/>
      <c r="AR215" s="63"/>
      <c r="AS215" s="63"/>
      <c r="AT215" s="63"/>
      <c r="AU215" s="167"/>
      <c r="AV215" s="167"/>
      <c r="AW215" s="63"/>
      <c r="AX215" s="63"/>
      <c r="AY215" s="63"/>
      <c r="AZ215" s="63"/>
      <c r="BA215" s="167"/>
      <c r="BB215" s="167"/>
      <c r="BC215" s="64"/>
    </row>
    <row r="216" spans="1:57" s="62" customFormat="1" ht="14.25" x14ac:dyDescent="0.2">
      <c r="A216" s="368" t="s">
        <v>177</v>
      </c>
      <c r="B216" s="371"/>
      <c r="C216" s="371"/>
      <c r="D216" s="371"/>
      <c r="E216" s="371"/>
      <c r="F216" s="371"/>
      <c r="G216" s="371"/>
      <c r="H216" s="371"/>
      <c r="I216" s="371"/>
      <c r="J216" s="371"/>
      <c r="K216" s="371"/>
      <c r="L216" s="371"/>
      <c r="M216" s="371"/>
      <c r="N216" s="371"/>
      <c r="O216" s="371"/>
      <c r="P216" s="371"/>
      <c r="Q216" s="371"/>
      <c r="R216" s="371"/>
      <c r="S216" s="371"/>
      <c r="T216" s="371"/>
      <c r="U216" s="371"/>
      <c r="V216" s="371"/>
      <c r="W216" s="371"/>
      <c r="X216" s="371"/>
      <c r="Y216" s="371"/>
      <c r="Z216" s="371"/>
      <c r="AA216" s="371"/>
      <c r="AB216" s="371"/>
      <c r="AC216" s="371"/>
      <c r="AD216" s="371"/>
      <c r="AE216" s="371"/>
      <c r="AF216" s="371"/>
      <c r="AG216" s="371"/>
      <c r="AH216" s="371"/>
      <c r="AI216" s="371"/>
      <c r="AJ216" s="371"/>
      <c r="AK216" s="372"/>
      <c r="AL216" s="103"/>
      <c r="AM216" s="145"/>
      <c r="AN216" s="145"/>
      <c r="AO216" s="167"/>
      <c r="AP216" s="167"/>
      <c r="AQ216" s="145"/>
      <c r="AR216" s="145"/>
      <c r="AS216" s="145"/>
      <c r="AT216" s="145"/>
      <c r="AU216" s="167"/>
      <c r="AV216" s="167"/>
      <c r="AW216" s="145"/>
      <c r="AX216" s="145"/>
      <c r="AY216" s="145"/>
      <c r="AZ216" s="145"/>
      <c r="BA216" s="167"/>
      <c r="BB216" s="167"/>
      <c r="BC216" s="146"/>
    </row>
    <row r="217" spans="1:57" s="62" customFormat="1" ht="14.25" x14ac:dyDescent="0.2">
      <c r="A217" s="368" t="s">
        <v>178</v>
      </c>
      <c r="B217" s="369"/>
      <c r="C217" s="369"/>
      <c r="D217" s="369"/>
      <c r="E217" s="369"/>
      <c r="F217" s="369"/>
      <c r="G217" s="369"/>
      <c r="H217" s="369"/>
      <c r="I217" s="369"/>
      <c r="J217" s="369"/>
      <c r="K217" s="369"/>
      <c r="L217" s="369"/>
      <c r="M217" s="369"/>
      <c r="N217" s="369"/>
      <c r="O217" s="369"/>
      <c r="P217" s="369"/>
      <c r="Q217" s="369"/>
      <c r="R217" s="369"/>
      <c r="S217" s="369"/>
      <c r="T217" s="369"/>
      <c r="U217" s="369"/>
      <c r="V217" s="369"/>
      <c r="W217" s="369"/>
      <c r="X217" s="369"/>
      <c r="Y217" s="369"/>
      <c r="Z217" s="369"/>
      <c r="AA217" s="369"/>
      <c r="AB217" s="369"/>
      <c r="AC217" s="369"/>
      <c r="AD217" s="369"/>
      <c r="AE217" s="369"/>
      <c r="AF217" s="369"/>
      <c r="AG217" s="369"/>
      <c r="AH217" s="369"/>
      <c r="AI217" s="369"/>
      <c r="AJ217" s="369"/>
      <c r="AK217" s="370"/>
      <c r="AL217" s="103"/>
      <c r="AM217" s="145"/>
      <c r="AN217" s="145"/>
      <c r="AO217" s="167"/>
      <c r="AP217" s="167"/>
      <c r="AQ217" s="145"/>
      <c r="AR217" s="145"/>
      <c r="AS217" s="145"/>
      <c r="AT217" s="145"/>
      <c r="AU217" s="167"/>
      <c r="AV217" s="167"/>
      <c r="AW217" s="145"/>
      <c r="AX217" s="145"/>
      <c r="AY217" s="145"/>
      <c r="AZ217" s="145"/>
      <c r="BA217" s="167"/>
      <c r="BB217" s="167"/>
      <c r="BC217" s="146"/>
    </row>
    <row r="218" spans="1:57" s="62" customFormat="1" ht="15.75" x14ac:dyDescent="0.2">
      <c r="A218" s="324" t="s">
        <v>195</v>
      </c>
      <c r="B218" s="325"/>
      <c r="C218" s="325"/>
      <c r="D218" s="325"/>
      <c r="E218" s="325"/>
      <c r="F218" s="325"/>
      <c r="G218" s="325"/>
      <c r="H218" s="325"/>
      <c r="I218" s="325"/>
      <c r="J218" s="325"/>
      <c r="K218" s="325"/>
      <c r="L218" s="325"/>
      <c r="M218" s="325"/>
      <c r="N218" s="325"/>
      <c r="O218" s="325"/>
      <c r="P218" s="325"/>
      <c r="Q218" s="325"/>
      <c r="R218" s="325"/>
      <c r="S218" s="325"/>
      <c r="T218" s="325"/>
      <c r="U218" s="325"/>
      <c r="V218" s="325"/>
      <c r="W218" s="325"/>
      <c r="X218" s="325"/>
      <c r="Y218" s="325"/>
      <c r="Z218" s="325"/>
      <c r="AA218" s="325"/>
      <c r="AB218" s="325"/>
      <c r="AC218" s="325"/>
      <c r="AD218" s="325"/>
      <c r="AE218" s="325"/>
      <c r="AF218" s="325"/>
      <c r="AG218" s="325"/>
      <c r="AH218" s="325"/>
      <c r="AI218" s="325"/>
      <c r="AJ218" s="325"/>
      <c r="AK218" s="326"/>
      <c r="AL218" s="105"/>
      <c r="AM218" s="102"/>
      <c r="AN218" s="104"/>
      <c r="AO218" s="104"/>
      <c r="AP218" s="104"/>
      <c r="AQ218" s="104"/>
      <c r="AR218" s="63"/>
      <c r="AS218" s="63"/>
      <c r="AT218" s="63"/>
      <c r="AU218" s="167"/>
      <c r="AV218" s="167"/>
      <c r="AW218" s="63"/>
      <c r="AX218" s="63"/>
      <c r="AY218" s="68"/>
      <c r="AZ218" s="68"/>
      <c r="BA218" s="68"/>
      <c r="BB218" s="68"/>
      <c r="BC218" s="106"/>
    </row>
    <row r="219" spans="1:57" s="62" customFormat="1" ht="15.75" x14ac:dyDescent="0.2">
      <c r="A219" s="324" t="s">
        <v>202</v>
      </c>
      <c r="B219" s="325"/>
      <c r="C219" s="325"/>
      <c r="D219" s="325"/>
      <c r="E219" s="325"/>
      <c r="F219" s="325"/>
      <c r="G219" s="325"/>
      <c r="H219" s="325"/>
      <c r="I219" s="325"/>
      <c r="J219" s="325"/>
      <c r="K219" s="325"/>
      <c r="L219" s="325"/>
      <c r="M219" s="325"/>
      <c r="N219" s="325"/>
      <c r="O219" s="325"/>
      <c r="P219" s="325"/>
      <c r="Q219" s="325"/>
      <c r="R219" s="325"/>
      <c r="S219" s="325"/>
      <c r="T219" s="325"/>
      <c r="U219" s="325"/>
      <c r="V219" s="325"/>
      <c r="W219" s="325"/>
      <c r="X219" s="325"/>
      <c r="Y219" s="325"/>
      <c r="Z219" s="325"/>
      <c r="AA219" s="325"/>
      <c r="AB219" s="325"/>
      <c r="AC219" s="325"/>
      <c r="AD219" s="325"/>
      <c r="AE219" s="325"/>
      <c r="AF219" s="325"/>
      <c r="AG219" s="325"/>
      <c r="AH219" s="325"/>
      <c r="AI219" s="325"/>
      <c r="AJ219" s="325"/>
      <c r="AK219" s="326"/>
      <c r="AL219" s="103"/>
      <c r="AM219" s="109" t="s">
        <v>22</v>
      </c>
      <c r="AN219" s="107"/>
      <c r="AO219" s="107"/>
      <c r="AP219" s="107"/>
      <c r="AQ219" s="107"/>
      <c r="AR219" s="108"/>
      <c r="AS219" s="110"/>
      <c r="AT219" s="63"/>
      <c r="AU219" s="167"/>
      <c r="AV219" s="167"/>
      <c r="AW219" s="63"/>
      <c r="AX219" s="110"/>
      <c r="AY219" s="110"/>
      <c r="AZ219" s="110"/>
      <c r="BA219" s="110"/>
      <c r="BB219" s="110"/>
      <c r="BC219" s="64"/>
    </row>
    <row r="220" spans="1:57" s="62" customFormat="1" ht="15.75" customHeight="1" x14ac:dyDescent="0.2">
      <c r="A220" s="324" t="s">
        <v>196</v>
      </c>
      <c r="B220" s="325"/>
      <c r="C220" s="325"/>
      <c r="D220" s="325"/>
      <c r="E220" s="325"/>
      <c r="F220" s="325"/>
      <c r="G220" s="325"/>
      <c r="H220" s="325"/>
      <c r="I220" s="325"/>
      <c r="J220" s="325"/>
      <c r="K220" s="325"/>
      <c r="L220" s="325"/>
      <c r="M220" s="325"/>
      <c r="N220" s="325"/>
      <c r="O220" s="325"/>
      <c r="P220" s="325"/>
      <c r="Q220" s="325"/>
      <c r="R220" s="325"/>
      <c r="S220" s="325"/>
      <c r="T220" s="325"/>
      <c r="U220" s="325"/>
      <c r="V220" s="325"/>
      <c r="W220" s="325"/>
      <c r="X220" s="325"/>
      <c r="Y220" s="325"/>
      <c r="Z220" s="325"/>
      <c r="AA220" s="325"/>
      <c r="AB220" s="325"/>
      <c r="AC220" s="325"/>
      <c r="AD220" s="325"/>
      <c r="AE220" s="325"/>
      <c r="AF220" s="325"/>
      <c r="AG220" s="325"/>
      <c r="AH220" s="325"/>
      <c r="AI220" s="325"/>
      <c r="AJ220" s="325"/>
      <c r="AK220" s="326"/>
      <c r="AL220" s="103"/>
      <c r="AM220" s="108" t="s">
        <v>62</v>
      </c>
      <c r="AN220" s="108" t="s">
        <v>63</v>
      </c>
      <c r="AO220" s="108"/>
      <c r="AP220" s="108"/>
      <c r="AQ220" s="102"/>
      <c r="AR220" s="104"/>
      <c r="AS220" s="63"/>
      <c r="AT220" s="63"/>
      <c r="AU220" s="167"/>
      <c r="AV220" s="167"/>
      <c r="AW220" s="63"/>
      <c r="AX220" s="63"/>
      <c r="AY220" s="63"/>
      <c r="AZ220" s="63"/>
      <c r="BA220" s="167"/>
      <c r="BB220" s="167"/>
      <c r="BC220" s="111"/>
    </row>
    <row r="221" spans="1:57" s="62" customFormat="1" ht="15.75" customHeight="1" x14ac:dyDescent="0.2">
      <c r="A221" s="324" t="s">
        <v>197</v>
      </c>
      <c r="B221" s="325"/>
      <c r="C221" s="325"/>
      <c r="D221" s="325"/>
      <c r="E221" s="325"/>
      <c r="F221" s="325"/>
      <c r="G221" s="325"/>
      <c r="H221" s="325"/>
      <c r="I221" s="325"/>
      <c r="J221" s="325"/>
      <c r="K221" s="325"/>
      <c r="L221" s="325"/>
      <c r="M221" s="325"/>
      <c r="N221" s="325"/>
      <c r="O221" s="325"/>
      <c r="P221" s="325"/>
      <c r="Q221" s="325"/>
      <c r="R221" s="325"/>
      <c r="S221" s="325"/>
      <c r="T221" s="325"/>
      <c r="U221" s="325"/>
      <c r="V221" s="325"/>
      <c r="W221" s="325"/>
      <c r="X221" s="325"/>
      <c r="Y221" s="325"/>
      <c r="Z221" s="325"/>
      <c r="AA221" s="325"/>
      <c r="AB221" s="325"/>
      <c r="AC221" s="325"/>
      <c r="AD221" s="325"/>
      <c r="AE221" s="325"/>
      <c r="AF221" s="325"/>
      <c r="AG221" s="325"/>
      <c r="AH221" s="325"/>
      <c r="AI221" s="325"/>
      <c r="AJ221" s="325"/>
      <c r="AK221" s="326"/>
      <c r="AL221" s="103"/>
      <c r="AM221" s="107" t="s">
        <v>64</v>
      </c>
      <c r="AN221" s="107" t="s">
        <v>65</v>
      </c>
      <c r="AO221" s="107"/>
      <c r="AP221" s="107"/>
      <c r="AQ221" s="112"/>
      <c r="AR221" s="112"/>
      <c r="AS221" s="63"/>
      <c r="AT221" s="63"/>
      <c r="AU221" s="167"/>
      <c r="AV221" s="167"/>
      <c r="AW221" s="63"/>
      <c r="AX221" s="63"/>
      <c r="AY221" s="63"/>
      <c r="AZ221" s="63"/>
      <c r="BA221" s="167"/>
      <c r="BB221" s="167"/>
      <c r="BC221" s="64"/>
    </row>
    <row r="222" spans="1:57" s="62" customFormat="1" ht="15.75" x14ac:dyDescent="0.2">
      <c r="A222" s="324" t="s">
        <v>198</v>
      </c>
      <c r="B222" s="325"/>
      <c r="C222" s="325"/>
      <c r="D222" s="325"/>
      <c r="E222" s="325"/>
      <c r="F222" s="325"/>
      <c r="G222" s="325"/>
      <c r="H222" s="325"/>
      <c r="I222" s="325"/>
      <c r="J222" s="325"/>
      <c r="K222" s="325"/>
      <c r="L222" s="325"/>
      <c r="M222" s="325"/>
      <c r="N222" s="325"/>
      <c r="O222" s="325"/>
      <c r="P222" s="325"/>
      <c r="Q222" s="325"/>
      <c r="R222" s="325"/>
      <c r="S222" s="325"/>
      <c r="T222" s="325"/>
      <c r="U222" s="325"/>
      <c r="V222" s="325"/>
      <c r="W222" s="325"/>
      <c r="X222" s="325"/>
      <c r="Y222" s="325"/>
      <c r="Z222" s="325"/>
      <c r="AA222" s="325"/>
      <c r="AB222" s="325"/>
      <c r="AC222" s="325"/>
      <c r="AD222" s="325"/>
      <c r="AE222" s="325"/>
      <c r="AF222" s="325"/>
      <c r="AG222" s="325"/>
      <c r="AH222" s="325"/>
      <c r="AI222" s="325"/>
      <c r="AJ222" s="325"/>
      <c r="AK222" s="326"/>
      <c r="AL222" s="103"/>
      <c r="AM222" s="108" t="s">
        <v>58</v>
      </c>
      <c r="AN222" s="115" t="s">
        <v>66</v>
      </c>
      <c r="AO222" s="115"/>
      <c r="AP222" s="115"/>
      <c r="AQ222" s="102"/>
      <c r="AR222" s="102"/>
      <c r="AS222" s="63"/>
      <c r="AT222" s="63"/>
      <c r="AU222" s="167"/>
      <c r="AV222" s="167"/>
      <c r="AW222" s="63"/>
      <c r="AX222" s="63"/>
      <c r="AY222" s="63"/>
      <c r="AZ222" s="63"/>
      <c r="BA222" s="167"/>
      <c r="BB222" s="167"/>
      <c r="BC222" s="64"/>
    </row>
    <row r="223" spans="1:57" s="62" customFormat="1" ht="15.75" x14ac:dyDescent="0.2">
      <c r="A223" s="321" t="s">
        <v>203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  <c r="L223" s="322"/>
      <c r="M223" s="322"/>
      <c r="N223" s="322"/>
      <c r="O223" s="322"/>
      <c r="P223" s="322"/>
      <c r="Q223" s="322"/>
      <c r="R223" s="322"/>
      <c r="S223" s="322"/>
      <c r="T223" s="322"/>
      <c r="U223" s="322"/>
      <c r="V223" s="322"/>
      <c r="W223" s="322"/>
      <c r="X223" s="322"/>
      <c r="Y223" s="322"/>
      <c r="Z223" s="322"/>
      <c r="AA223" s="322"/>
      <c r="AB223" s="322"/>
      <c r="AC223" s="322"/>
      <c r="AD223" s="322"/>
      <c r="AE223" s="322"/>
      <c r="AF223" s="322"/>
      <c r="AG223" s="322"/>
      <c r="AH223" s="322"/>
      <c r="AI223" s="322"/>
      <c r="AJ223" s="322"/>
      <c r="AK223" s="323"/>
      <c r="AL223" s="103"/>
      <c r="AM223" s="108" t="s">
        <v>67</v>
      </c>
      <c r="AN223" s="108" t="s">
        <v>68</v>
      </c>
      <c r="AO223" s="108"/>
      <c r="AP223" s="108"/>
      <c r="AQ223" s="102"/>
      <c r="AR223" s="102"/>
      <c r="AS223" s="63"/>
      <c r="AT223" s="63"/>
      <c r="AU223" s="167"/>
      <c r="AV223" s="167"/>
      <c r="AW223" s="63"/>
      <c r="AX223" s="63"/>
      <c r="AY223" s="63"/>
      <c r="AZ223" s="63"/>
      <c r="BA223" s="167"/>
      <c r="BB223" s="167"/>
      <c r="BC223" s="64"/>
    </row>
    <row r="224" spans="1:57" s="62" customFormat="1" ht="15.75" x14ac:dyDescent="0.2">
      <c r="A224" s="321" t="s">
        <v>199</v>
      </c>
      <c r="B224" s="322"/>
      <c r="C224" s="322"/>
      <c r="D224" s="322"/>
      <c r="E224" s="322"/>
      <c r="F224" s="322"/>
      <c r="G224" s="322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2"/>
      <c r="U224" s="322"/>
      <c r="V224" s="322"/>
      <c r="W224" s="322"/>
      <c r="X224" s="322"/>
      <c r="Y224" s="322"/>
      <c r="Z224" s="322"/>
      <c r="AA224" s="322"/>
      <c r="AB224" s="322"/>
      <c r="AC224" s="322"/>
      <c r="AD224" s="322"/>
      <c r="AE224" s="322"/>
      <c r="AF224" s="322"/>
      <c r="AG224" s="322"/>
      <c r="AH224" s="322"/>
      <c r="AI224" s="322"/>
      <c r="AJ224" s="322"/>
      <c r="AK224" s="323"/>
      <c r="AL224" s="103"/>
      <c r="AM224" s="108" t="s">
        <v>23</v>
      </c>
      <c r="AN224" s="108" t="s">
        <v>69</v>
      </c>
      <c r="AO224" s="108"/>
      <c r="AP224" s="108"/>
      <c r="AQ224" s="102"/>
      <c r="AR224" s="104"/>
      <c r="AS224" s="63"/>
      <c r="AT224" s="63"/>
      <c r="AU224" s="167"/>
      <c r="AV224" s="167"/>
      <c r="AW224" s="63"/>
      <c r="AX224" s="63"/>
      <c r="AY224" s="63"/>
      <c r="AZ224" s="63"/>
      <c r="BA224" s="167"/>
      <c r="BB224" s="167"/>
      <c r="BC224" s="64"/>
    </row>
    <row r="225" spans="1:55" s="62" customFormat="1" ht="15.75" x14ac:dyDescent="0.2">
      <c r="A225" s="321" t="s">
        <v>200</v>
      </c>
      <c r="B225" s="322"/>
      <c r="C225" s="322"/>
      <c r="D225" s="322"/>
      <c r="E225" s="322"/>
      <c r="F225" s="322"/>
      <c r="G225" s="322"/>
      <c r="H225" s="322"/>
      <c r="I225" s="322"/>
      <c r="J225" s="322"/>
      <c r="K225" s="322"/>
      <c r="L225" s="322"/>
      <c r="M225" s="322"/>
      <c r="N225" s="322"/>
      <c r="O225" s="322"/>
      <c r="P225" s="322"/>
      <c r="Q225" s="322"/>
      <c r="R225" s="322"/>
      <c r="S225" s="322"/>
      <c r="T225" s="322"/>
      <c r="U225" s="322"/>
      <c r="V225" s="322"/>
      <c r="W225" s="322"/>
      <c r="X225" s="322"/>
      <c r="Y225" s="322"/>
      <c r="Z225" s="322"/>
      <c r="AA225" s="322"/>
      <c r="AB225" s="322"/>
      <c r="AC225" s="322"/>
      <c r="AD225" s="322"/>
      <c r="AE225" s="322"/>
      <c r="AF225" s="322"/>
      <c r="AG225" s="322"/>
      <c r="AH225" s="322"/>
      <c r="AI225" s="322"/>
      <c r="AJ225" s="322"/>
      <c r="AK225" s="323"/>
      <c r="AL225" s="103"/>
      <c r="AM225" s="107" t="s">
        <v>70</v>
      </c>
      <c r="AN225" s="107" t="s">
        <v>71</v>
      </c>
      <c r="AO225" s="107"/>
      <c r="AP225" s="107"/>
      <c r="AQ225" s="102"/>
      <c r="AR225" s="104"/>
      <c r="AS225" s="63"/>
      <c r="AT225" s="63"/>
      <c r="AU225" s="167"/>
      <c r="AV225" s="167"/>
      <c r="AW225" s="63"/>
      <c r="AX225" s="63"/>
      <c r="AY225" s="63"/>
      <c r="AZ225" s="63"/>
      <c r="BA225" s="167"/>
      <c r="BB225" s="167"/>
      <c r="BC225" s="64"/>
    </row>
    <row r="226" spans="1:55" s="62" customFormat="1" ht="15.75" x14ac:dyDescent="0.2">
      <c r="A226" s="321" t="s">
        <v>204</v>
      </c>
      <c r="B226" s="322"/>
      <c r="C226" s="322"/>
      <c r="D226" s="322"/>
      <c r="E226" s="322"/>
      <c r="F226" s="322"/>
      <c r="G226" s="322"/>
      <c r="H226" s="322"/>
      <c r="I226" s="322"/>
      <c r="J226" s="322"/>
      <c r="K226" s="322"/>
      <c r="L226" s="322"/>
      <c r="M226" s="322"/>
      <c r="N226" s="322"/>
      <c r="O226" s="322"/>
      <c r="P226" s="322"/>
      <c r="Q226" s="322"/>
      <c r="R226" s="322"/>
      <c r="S226" s="322"/>
      <c r="T226" s="322"/>
      <c r="U226" s="322"/>
      <c r="V226" s="322"/>
      <c r="W226" s="322"/>
      <c r="X226" s="322"/>
      <c r="Y226" s="322"/>
      <c r="Z226" s="322"/>
      <c r="AA226" s="322"/>
      <c r="AB226" s="322"/>
      <c r="AC226" s="322"/>
      <c r="AD226" s="322"/>
      <c r="AE226" s="322"/>
      <c r="AF226" s="322"/>
      <c r="AG226" s="322"/>
      <c r="AH226" s="322"/>
      <c r="AI226" s="322"/>
      <c r="AJ226" s="322"/>
      <c r="AK226" s="323"/>
      <c r="AL226" s="103"/>
      <c r="AM226" s="148"/>
      <c r="AN226" s="107" t="s">
        <v>72</v>
      </c>
      <c r="AO226" s="107"/>
      <c r="AP226" s="107"/>
      <c r="AR226" s="104"/>
      <c r="AS226" s="63"/>
      <c r="AT226" s="63"/>
      <c r="AU226" s="167"/>
      <c r="AV226" s="167"/>
      <c r="AW226" s="63"/>
      <c r="AX226" s="63"/>
      <c r="AY226" s="63"/>
      <c r="AZ226" s="63"/>
      <c r="BA226" s="167"/>
      <c r="BB226" s="167"/>
      <c r="BC226" s="64"/>
    </row>
    <row r="227" spans="1:55" s="62" customFormat="1" ht="16.5" thickBot="1" x14ac:dyDescent="0.25">
      <c r="A227" s="327" t="s">
        <v>201</v>
      </c>
      <c r="B227" s="328"/>
      <c r="C227" s="328"/>
      <c r="D227" s="328"/>
      <c r="E227" s="328"/>
      <c r="F227" s="328"/>
      <c r="G227" s="328"/>
      <c r="H227" s="328"/>
      <c r="I227" s="328"/>
      <c r="J227" s="328"/>
      <c r="K227" s="328"/>
      <c r="L227" s="328"/>
      <c r="M227" s="328"/>
      <c r="N227" s="328"/>
      <c r="O227" s="328"/>
      <c r="P227" s="328"/>
      <c r="Q227" s="328"/>
      <c r="R227" s="328"/>
      <c r="S227" s="328"/>
      <c r="T227" s="328"/>
      <c r="U227" s="328"/>
      <c r="V227" s="328"/>
      <c r="W227" s="328"/>
      <c r="X227" s="328"/>
      <c r="Y227" s="328"/>
      <c r="Z227" s="328"/>
      <c r="AA227" s="328"/>
      <c r="AB227" s="328"/>
      <c r="AC227" s="328"/>
      <c r="AD227" s="328"/>
      <c r="AE227" s="328"/>
      <c r="AF227" s="328"/>
      <c r="AG227" s="328"/>
      <c r="AH227" s="328"/>
      <c r="AI227" s="328"/>
      <c r="AJ227" s="328"/>
      <c r="AK227" s="329"/>
      <c r="AL227" s="284" t="s">
        <v>78</v>
      </c>
      <c r="AM227" s="285"/>
      <c r="AN227" s="285"/>
      <c r="AO227" s="285"/>
      <c r="AP227" s="285"/>
      <c r="AQ227" s="285"/>
      <c r="AR227" s="285"/>
      <c r="AS227" s="285"/>
      <c r="AT227" s="285"/>
      <c r="AU227" s="285"/>
      <c r="AV227" s="285"/>
      <c r="AW227" s="285"/>
      <c r="AX227" s="285"/>
      <c r="AY227" s="285"/>
      <c r="AZ227" s="285"/>
      <c r="BA227" s="285"/>
      <c r="BB227" s="285"/>
      <c r="BC227" s="286"/>
    </row>
    <row r="228" spans="1:55" ht="15.75" x14ac:dyDescent="0.25">
      <c r="A228" s="196" t="s">
        <v>212</v>
      </c>
    </row>
  </sheetData>
  <mergeCells count="701">
    <mergeCell ref="K75:K76"/>
    <mergeCell ref="Q78:Q79"/>
    <mergeCell ref="R78:R79"/>
    <mergeCell ref="M75:M76"/>
    <mergeCell ref="A77:C84"/>
    <mergeCell ref="D77:D79"/>
    <mergeCell ref="D80:D81"/>
    <mergeCell ref="J80:J81"/>
    <mergeCell ref="M80:M81"/>
    <mergeCell ref="K80:K81"/>
    <mergeCell ref="L80:L81"/>
    <mergeCell ref="K77:K79"/>
    <mergeCell ref="L77:L79"/>
    <mergeCell ref="A59:C59"/>
    <mergeCell ref="B68:C68"/>
    <mergeCell ref="B69:C69"/>
    <mergeCell ref="B70:C70"/>
    <mergeCell ref="B71:C71"/>
    <mergeCell ref="B72:C72"/>
    <mergeCell ref="B74:C74"/>
    <mergeCell ref="B75:C76"/>
    <mergeCell ref="D75:D76"/>
    <mergeCell ref="AL53:BC53"/>
    <mergeCell ref="A54:C54"/>
    <mergeCell ref="AL54:BC54"/>
    <mergeCell ref="A56:C56"/>
    <mergeCell ref="AL56:BC56"/>
    <mergeCell ref="A57:C57"/>
    <mergeCell ref="AL57:BC57"/>
    <mergeCell ref="A58:C58"/>
    <mergeCell ref="AL58:BC58"/>
    <mergeCell ref="A53:C53"/>
    <mergeCell ref="D53:AK54"/>
    <mergeCell ref="AL59:BC59"/>
    <mergeCell ref="A60:C60"/>
    <mergeCell ref="AL60:BC60"/>
    <mergeCell ref="A62:A66"/>
    <mergeCell ref="B62:C66"/>
    <mergeCell ref="D62:F63"/>
    <mergeCell ref="G62:M62"/>
    <mergeCell ref="N62:BC62"/>
    <mergeCell ref="G63:G66"/>
    <mergeCell ref="H63:M63"/>
    <mergeCell ref="N63:S63"/>
    <mergeCell ref="T63:Y63"/>
    <mergeCell ref="Z63:AE63"/>
    <mergeCell ref="AF63:AK63"/>
    <mergeCell ref="AL63:AQ63"/>
    <mergeCell ref="AR63:AW63"/>
    <mergeCell ref="AX63:BC63"/>
    <mergeCell ref="D64:D66"/>
    <mergeCell ref="E64:E66"/>
    <mergeCell ref="F64:F66"/>
    <mergeCell ref="H64:H66"/>
    <mergeCell ref="AR65:AR66"/>
    <mergeCell ref="AS65:AS66"/>
    <mergeCell ref="AT65:AT66"/>
    <mergeCell ref="AW65:AW66"/>
    <mergeCell ref="AF65:AF66"/>
    <mergeCell ref="AG65:AG66"/>
    <mergeCell ref="AH65:AH66"/>
    <mergeCell ref="AK65:AK66"/>
    <mergeCell ref="AL65:AL66"/>
    <mergeCell ref="AM65:AM66"/>
    <mergeCell ref="AJ65:AJ66"/>
    <mergeCell ref="AO65:AO66"/>
    <mergeCell ref="AP65:AP66"/>
    <mergeCell ref="AU65:AU66"/>
    <mergeCell ref="AV65:AV66"/>
    <mergeCell ref="K64:K66"/>
    <mergeCell ref="L64:L66"/>
    <mergeCell ref="N84:S84"/>
    <mergeCell ref="E75:E76"/>
    <mergeCell ref="F75:F76"/>
    <mergeCell ref="G75:G76"/>
    <mergeCell ref="H75:H76"/>
    <mergeCell ref="I75:I76"/>
    <mergeCell ref="J75:J76"/>
    <mergeCell ref="E77:E79"/>
    <mergeCell ref="F77:F79"/>
    <mergeCell ref="G77:G79"/>
    <mergeCell ref="H77:H79"/>
    <mergeCell ref="I77:I79"/>
    <mergeCell ref="J77:J79"/>
    <mergeCell ref="M77:M79"/>
    <mergeCell ref="G84:M84"/>
    <mergeCell ref="E80:E81"/>
    <mergeCell ref="F80:F81"/>
    <mergeCell ref="G80:G81"/>
    <mergeCell ref="H80:H81"/>
    <mergeCell ref="I80:I81"/>
    <mergeCell ref="N81:S81"/>
    <mergeCell ref="L75:L76"/>
    <mergeCell ref="AX65:AX66"/>
    <mergeCell ref="AY65:AY66"/>
    <mergeCell ref="AZ65:AZ66"/>
    <mergeCell ref="BC65:BC66"/>
    <mergeCell ref="B67:C67"/>
    <mergeCell ref="D67:E67"/>
    <mergeCell ref="H67:M67"/>
    <mergeCell ref="N67:BC67"/>
    <mergeCell ref="AN65:AN66"/>
    <mergeCell ref="AQ65:AQ66"/>
    <mergeCell ref="I64:I66"/>
    <mergeCell ref="J64:J66"/>
    <mergeCell ref="M64:M66"/>
    <mergeCell ref="N64:BC64"/>
    <mergeCell ref="N65:N66"/>
    <mergeCell ref="O65:O66"/>
    <mergeCell ref="P65:P66"/>
    <mergeCell ref="S65:S66"/>
    <mergeCell ref="T65:T66"/>
    <mergeCell ref="U65:U66"/>
    <mergeCell ref="V65:V66"/>
    <mergeCell ref="Y65:Y66"/>
    <mergeCell ref="BA65:BA66"/>
    <mergeCell ref="BB65:BB66"/>
    <mergeCell ref="T84:Y84"/>
    <mergeCell ref="Z84:AE84"/>
    <mergeCell ref="AF84:AK84"/>
    <mergeCell ref="AL84:AQ84"/>
    <mergeCell ref="AR84:AW84"/>
    <mergeCell ref="AX84:BC84"/>
    <mergeCell ref="AY78:AY79"/>
    <mergeCell ref="AZ78:AZ79"/>
    <mergeCell ref="BC78:BC79"/>
    <mergeCell ref="T81:Y81"/>
    <mergeCell ref="Z81:AE81"/>
    <mergeCell ref="AF81:AK81"/>
    <mergeCell ref="AL81:AQ81"/>
    <mergeCell ref="AR81:AW81"/>
    <mergeCell ref="AX81:BC81"/>
    <mergeCell ref="AH78:AH79"/>
    <mergeCell ref="AK78:AK79"/>
    <mergeCell ref="AL78:AL79"/>
    <mergeCell ref="AM78:AM79"/>
    <mergeCell ref="AB78:AB79"/>
    <mergeCell ref="AU78:AU79"/>
    <mergeCell ref="AV78:AV79"/>
    <mergeCell ref="AW78:AW79"/>
    <mergeCell ref="AX78:AX79"/>
    <mergeCell ref="A97:C97"/>
    <mergeCell ref="D97:AK98"/>
    <mergeCell ref="AL97:BC97"/>
    <mergeCell ref="A98:C98"/>
    <mergeCell ref="AL98:BC98"/>
    <mergeCell ref="A100:C100"/>
    <mergeCell ref="AL100:BC100"/>
    <mergeCell ref="D82:F84"/>
    <mergeCell ref="G82:M82"/>
    <mergeCell ref="N82:S82"/>
    <mergeCell ref="T82:Y82"/>
    <mergeCell ref="Z82:AE82"/>
    <mergeCell ref="AF82:AK82"/>
    <mergeCell ref="AL82:AQ82"/>
    <mergeCell ref="AR82:AW82"/>
    <mergeCell ref="AX82:BC82"/>
    <mergeCell ref="G83:M83"/>
    <mergeCell ref="N83:S83"/>
    <mergeCell ref="T83:Y83"/>
    <mergeCell ref="Z83:AE83"/>
    <mergeCell ref="AF83:AK83"/>
    <mergeCell ref="AL83:AQ83"/>
    <mergeCell ref="AR83:AW83"/>
    <mergeCell ref="AX83:BC83"/>
    <mergeCell ref="A101:C101"/>
    <mergeCell ref="AL101:BC101"/>
    <mergeCell ref="A102:C102"/>
    <mergeCell ref="AL102:BC102"/>
    <mergeCell ref="A103:C103"/>
    <mergeCell ref="AL103:BC103"/>
    <mergeCell ref="A104:C104"/>
    <mergeCell ref="AL104:BC104"/>
    <mergeCell ref="A106:A110"/>
    <mergeCell ref="B106:C110"/>
    <mergeCell ref="D106:F107"/>
    <mergeCell ref="G106:M106"/>
    <mergeCell ref="N106:BC106"/>
    <mergeCell ref="G107:G110"/>
    <mergeCell ref="H107:M107"/>
    <mergeCell ref="N107:S107"/>
    <mergeCell ref="T107:Y107"/>
    <mergeCell ref="Z107:AE107"/>
    <mergeCell ref="AF107:AK107"/>
    <mergeCell ref="AL107:AQ107"/>
    <mergeCell ref="AR107:AW107"/>
    <mergeCell ref="AX107:BC107"/>
    <mergeCell ref="D108:D110"/>
    <mergeCell ref="E108:E110"/>
    <mergeCell ref="B111:C111"/>
    <mergeCell ref="D111:E111"/>
    <mergeCell ref="H111:M111"/>
    <mergeCell ref="N111:BC111"/>
    <mergeCell ref="AN109:AN110"/>
    <mergeCell ref="AQ109:AQ110"/>
    <mergeCell ref="F108:F110"/>
    <mergeCell ref="H108:H110"/>
    <mergeCell ref="I108:I110"/>
    <mergeCell ref="J108:J110"/>
    <mergeCell ref="M108:M110"/>
    <mergeCell ref="N108:BC108"/>
    <mergeCell ref="N109:N110"/>
    <mergeCell ref="O109:O110"/>
    <mergeCell ref="P109:P110"/>
    <mergeCell ref="S109:S110"/>
    <mergeCell ref="T109:T110"/>
    <mergeCell ref="U109:U110"/>
    <mergeCell ref="AR109:AR110"/>
    <mergeCell ref="AS109:AS110"/>
    <mergeCell ref="AT109:AT110"/>
    <mergeCell ref="AW109:AW110"/>
    <mergeCell ref="AF109:AF110"/>
    <mergeCell ref="AG109:AG110"/>
    <mergeCell ref="B117:C118"/>
    <mergeCell ref="D117:D118"/>
    <mergeCell ref="E117:E118"/>
    <mergeCell ref="F117:F118"/>
    <mergeCell ref="G117:G118"/>
    <mergeCell ref="H117:H118"/>
    <mergeCell ref="I117:I118"/>
    <mergeCell ref="J117:J118"/>
    <mergeCell ref="B112:C112"/>
    <mergeCell ref="B113:C113"/>
    <mergeCell ref="B114:C114"/>
    <mergeCell ref="B115:C115"/>
    <mergeCell ref="B116:C116"/>
    <mergeCell ref="A119:C126"/>
    <mergeCell ref="D119:D121"/>
    <mergeCell ref="E119:E121"/>
    <mergeCell ref="F119:F121"/>
    <mergeCell ref="G119:G121"/>
    <mergeCell ref="H119:H121"/>
    <mergeCell ref="I119:I121"/>
    <mergeCell ref="J119:J121"/>
    <mergeCell ref="M119:M121"/>
    <mergeCell ref="D124:F126"/>
    <mergeCell ref="G124:M124"/>
    <mergeCell ref="D122:D123"/>
    <mergeCell ref="E122:E123"/>
    <mergeCell ref="F122:F123"/>
    <mergeCell ref="G122:G123"/>
    <mergeCell ref="H122:H123"/>
    <mergeCell ref="I122:I123"/>
    <mergeCell ref="J122:J123"/>
    <mergeCell ref="M122:M123"/>
    <mergeCell ref="G125:M125"/>
    <mergeCell ref="G126:M126"/>
    <mergeCell ref="K119:K121"/>
    <mergeCell ref="L119:L121"/>
    <mergeCell ref="L122:L123"/>
    <mergeCell ref="T118:Y118"/>
    <mergeCell ref="Z118:AE118"/>
    <mergeCell ref="AF118:AK118"/>
    <mergeCell ref="AL118:AQ118"/>
    <mergeCell ref="AR118:AW118"/>
    <mergeCell ref="AX118:BC118"/>
    <mergeCell ref="N119:S119"/>
    <mergeCell ref="T119:Y119"/>
    <mergeCell ref="Z119:AE119"/>
    <mergeCell ref="AF119:AK119"/>
    <mergeCell ref="AL119:AQ119"/>
    <mergeCell ref="T123:Y123"/>
    <mergeCell ref="Z123:AE123"/>
    <mergeCell ref="AF123:AK123"/>
    <mergeCell ref="AL123:AQ123"/>
    <mergeCell ref="AR123:AW123"/>
    <mergeCell ref="AX123:BC123"/>
    <mergeCell ref="AB120:AB121"/>
    <mergeCell ref="AE120:AE121"/>
    <mergeCell ref="N120:N121"/>
    <mergeCell ref="O120:O121"/>
    <mergeCell ref="P120:P121"/>
    <mergeCell ref="S120:S121"/>
    <mergeCell ref="T120:T121"/>
    <mergeCell ref="U120:U121"/>
    <mergeCell ref="AI120:AI121"/>
    <mergeCell ref="AJ120:AJ121"/>
    <mergeCell ref="AO120:AO121"/>
    <mergeCell ref="AP120:AP121"/>
    <mergeCell ref="AU120:AU121"/>
    <mergeCell ref="AV120:AV121"/>
    <mergeCell ref="BA120:BA121"/>
    <mergeCell ref="AX120:AX121"/>
    <mergeCell ref="AY120:AY121"/>
    <mergeCell ref="Z120:Z121"/>
    <mergeCell ref="Z126:AE126"/>
    <mergeCell ref="AF126:AK126"/>
    <mergeCell ref="AL126:AQ126"/>
    <mergeCell ref="AL124:AQ124"/>
    <mergeCell ref="N125:S125"/>
    <mergeCell ref="T125:Y125"/>
    <mergeCell ref="Z125:AE125"/>
    <mergeCell ref="AF125:AK125"/>
    <mergeCell ref="AL125:AQ125"/>
    <mergeCell ref="N126:S126"/>
    <mergeCell ref="T126:Y126"/>
    <mergeCell ref="N124:S124"/>
    <mergeCell ref="T124:Y124"/>
    <mergeCell ref="Z124:AE124"/>
    <mergeCell ref="AF124:AK124"/>
    <mergeCell ref="A142:C142"/>
    <mergeCell ref="AL142:BC142"/>
    <mergeCell ref="A143:C143"/>
    <mergeCell ref="AL143:BC143"/>
    <mergeCell ref="A139:C139"/>
    <mergeCell ref="D139:AK140"/>
    <mergeCell ref="AL139:BC139"/>
    <mergeCell ref="A140:C140"/>
    <mergeCell ref="AL140:BC140"/>
    <mergeCell ref="A144:C144"/>
    <mergeCell ref="AL144:BC144"/>
    <mergeCell ref="A145:C145"/>
    <mergeCell ref="AL145:BC145"/>
    <mergeCell ref="A146:C146"/>
    <mergeCell ref="AL146:BC146"/>
    <mergeCell ref="A148:A152"/>
    <mergeCell ref="B148:C152"/>
    <mergeCell ref="D148:F149"/>
    <mergeCell ref="G148:M148"/>
    <mergeCell ref="N148:BC148"/>
    <mergeCell ref="G149:G152"/>
    <mergeCell ref="H149:M149"/>
    <mergeCell ref="N149:S149"/>
    <mergeCell ref="T149:Y149"/>
    <mergeCell ref="Z149:AE149"/>
    <mergeCell ref="AF149:AK149"/>
    <mergeCell ref="AL149:AQ149"/>
    <mergeCell ref="AR149:AW149"/>
    <mergeCell ref="AX149:BC149"/>
    <mergeCell ref="D150:D152"/>
    <mergeCell ref="E150:E152"/>
    <mergeCell ref="F150:F152"/>
    <mergeCell ref="H150:H152"/>
    <mergeCell ref="D153:E153"/>
    <mergeCell ref="H153:M153"/>
    <mergeCell ref="N153:BC153"/>
    <mergeCell ref="AN151:AN152"/>
    <mergeCell ref="AQ151:AQ152"/>
    <mergeCell ref="I150:I152"/>
    <mergeCell ref="J150:J152"/>
    <mergeCell ref="M150:M152"/>
    <mergeCell ref="N150:BC150"/>
    <mergeCell ref="N151:N152"/>
    <mergeCell ref="O151:O152"/>
    <mergeCell ref="P151:P152"/>
    <mergeCell ref="S151:S152"/>
    <mergeCell ref="T151:T152"/>
    <mergeCell ref="U151:U152"/>
    <mergeCell ref="V151:V152"/>
    <mergeCell ref="Y151:Y152"/>
    <mergeCell ref="Z151:Z152"/>
    <mergeCell ref="AA151:AA152"/>
    <mergeCell ref="AB151:AB152"/>
    <mergeCell ref="AE151:AE152"/>
    <mergeCell ref="AR151:AR152"/>
    <mergeCell ref="BC151:BC152"/>
    <mergeCell ref="AU151:AU152"/>
    <mergeCell ref="B161:C161"/>
    <mergeCell ref="B162:C162"/>
    <mergeCell ref="AX151:AX152"/>
    <mergeCell ref="AY151:AY152"/>
    <mergeCell ref="AZ151:AZ152"/>
    <mergeCell ref="AS151:AS152"/>
    <mergeCell ref="AT151:AT152"/>
    <mergeCell ref="AW151:AW152"/>
    <mergeCell ref="AF151:AF152"/>
    <mergeCell ref="AG151:AG152"/>
    <mergeCell ref="AH151:AH152"/>
    <mergeCell ref="AK151:AK152"/>
    <mergeCell ref="AL151:AL152"/>
    <mergeCell ref="AM151:AM152"/>
    <mergeCell ref="K150:K152"/>
    <mergeCell ref="L150:L152"/>
    <mergeCell ref="Q151:Q152"/>
    <mergeCell ref="R151:R152"/>
    <mergeCell ref="W151:W152"/>
    <mergeCell ref="X151:X152"/>
    <mergeCell ref="AJ151:AJ152"/>
    <mergeCell ref="AO151:AO152"/>
    <mergeCell ref="AP151:AP152"/>
    <mergeCell ref="B153:C153"/>
    <mergeCell ref="AL205:AQ205"/>
    <mergeCell ref="AR205:AW205"/>
    <mergeCell ref="AX205:BC205"/>
    <mergeCell ref="B203:C203"/>
    <mergeCell ref="B204:C205"/>
    <mergeCell ref="D204:D205"/>
    <mergeCell ref="E204:E205"/>
    <mergeCell ref="F204:F205"/>
    <mergeCell ref="G204:G205"/>
    <mergeCell ref="H204:H205"/>
    <mergeCell ref="I204:I205"/>
    <mergeCell ref="K204:K205"/>
    <mergeCell ref="T205:Y205"/>
    <mergeCell ref="Z205:AE205"/>
    <mergeCell ref="AF205:AK205"/>
    <mergeCell ref="L204:L205"/>
    <mergeCell ref="AL206:AQ206"/>
    <mergeCell ref="A206:C213"/>
    <mergeCell ref="D206:D208"/>
    <mergeCell ref="E206:E208"/>
    <mergeCell ref="F206:F208"/>
    <mergeCell ref="G206:G208"/>
    <mergeCell ref="H206:H208"/>
    <mergeCell ref="I206:I208"/>
    <mergeCell ref="J206:J208"/>
    <mergeCell ref="M206:M208"/>
    <mergeCell ref="AL213:AQ213"/>
    <mergeCell ref="K206:K208"/>
    <mergeCell ref="L206:L208"/>
    <mergeCell ref="L209:L210"/>
    <mergeCell ref="K209:K210"/>
    <mergeCell ref="AR206:AW206"/>
    <mergeCell ref="AX206:BC206"/>
    <mergeCell ref="N207:N208"/>
    <mergeCell ref="O207:O208"/>
    <mergeCell ref="P207:P208"/>
    <mergeCell ref="S207:S208"/>
    <mergeCell ref="T207:T208"/>
    <mergeCell ref="U207:U208"/>
    <mergeCell ref="V207:V208"/>
    <mergeCell ref="AE207:AE208"/>
    <mergeCell ref="AF207:AF208"/>
    <mergeCell ref="AG207:AG208"/>
    <mergeCell ref="AH207:AH208"/>
    <mergeCell ref="AK207:AK208"/>
    <mergeCell ref="AL207:AL208"/>
    <mergeCell ref="AM207:AM208"/>
    <mergeCell ref="AN207:AN208"/>
    <mergeCell ref="AQ207:AQ208"/>
    <mergeCell ref="AR207:AR208"/>
    <mergeCell ref="AS207:AS208"/>
    <mergeCell ref="AT207:AT208"/>
    <mergeCell ref="AW207:AW208"/>
    <mergeCell ref="AX207:AX208"/>
    <mergeCell ref="AY207:AY208"/>
    <mergeCell ref="AX212:BC212"/>
    <mergeCell ref="G213:M213"/>
    <mergeCell ref="B73:C73"/>
    <mergeCell ref="B163:C163"/>
    <mergeCell ref="B165:C165"/>
    <mergeCell ref="B166:C166"/>
    <mergeCell ref="B167:C167"/>
    <mergeCell ref="B168:C168"/>
    <mergeCell ref="B169:C169"/>
    <mergeCell ref="B170:C170"/>
    <mergeCell ref="B171:C171"/>
    <mergeCell ref="B174:C174"/>
    <mergeCell ref="AR212:AW212"/>
    <mergeCell ref="AF210:AK210"/>
    <mergeCell ref="AL210:AQ210"/>
    <mergeCell ref="AR210:AW210"/>
    <mergeCell ref="AL212:AQ212"/>
    <mergeCell ref="AZ207:AZ208"/>
    <mergeCell ref="BC207:BC208"/>
    <mergeCell ref="D209:D210"/>
    <mergeCell ref="E209:E210"/>
    <mergeCell ref="F209:F210"/>
    <mergeCell ref="G209:G210"/>
    <mergeCell ref="H209:H210"/>
    <mergeCell ref="B14:F14"/>
    <mergeCell ref="B15:F15"/>
    <mergeCell ref="B16:F16"/>
    <mergeCell ref="B17:F17"/>
    <mergeCell ref="B18:F18"/>
    <mergeCell ref="B19:F19"/>
    <mergeCell ref="T29:AK29"/>
    <mergeCell ref="AF211:AK211"/>
    <mergeCell ref="I209:I210"/>
    <mergeCell ref="J209:J210"/>
    <mergeCell ref="M209:M210"/>
    <mergeCell ref="N210:S210"/>
    <mergeCell ref="T210:Y210"/>
    <mergeCell ref="Z210:AE210"/>
    <mergeCell ref="Y207:Y208"/>
    <mergeCell ref="Z207:Z208"/>
    <mergeCell ref="AA207:AA208"/>
    <mergeCell ref="AB207:AB208"/>
    <mergeCell ref="B154:C154"/>
    <mergeCell ref="B155:C155"/>
    <mergeCell ref="B156:C156"/>
    <mergeCell ref="B157:C157"/>
    <mergeCell ref="B158:C158"/>
    <mergeCell ref="B159:C159"/>
    <mergeCell ref="B160:C160"/>
    <mergeCell ref="AR213:AW213"/>
    <mergeCell ref="AL227:BC227"/>
    <mergeCell ref="AX210:BC210"/>
    <mergeCell ref="D211:F213"/>
    <mergeCell ref="G211:M211"/>
    <mergeCell ref="N211:S211"/>
    <mergeCell ref="T211:Y211"/>
    <mergeCell ref="Z211:AE211"/>
    <mergeCell ref="AX213:BC213"/>
    <mergeCell ref="AL211:AQ211"/>
    <mergeCell ref="AR211:AW211"/>
    <mergeCell ref="AX211:BC211"/>
    <mergeCell ref="G212:M212"/>
    <mergeCell ref="N212:S212"/>
    <mergeCell ref="T212:Y212"/>
    <mergeCell ref="Z212:AE212"/>
    <mergeCell ref="AF212:AK212"/>
    <mergeCell ref="N213:S213"/>
    <mergeCell ref="T213:Y213"/>
    <mergeCell ref="Z213:AE213"/>
    <mergeCell ref="AF213:AK213"/>
    <mergeCell ref="A217:AK217"/>
    <mergeCell ref="A216:AK216"/>
    <mergeCell ref="A227:AK227"/>
    <mergeCell ref="B172:C172"/>
    <mergeCell ref="B183:C183"/>
    <mergeCell ref="B184:C184"/>
    <mergeCell ref="B185:C185"/>
    <mergeCell ref="B186:C186"/>
    <mergeCell ref="B187:C187"/>
    <mergeCell ref="B179:C179"/>
    <mergeCell ref="B182:C182"/>
    <mergeCell ref="B173:C173"/>
    <mergeCell ref="B189:C189"/>
    <mergeCell ref="B190:C190"/>
    <mergeCell ref="B192:C192"/>
    <mergeCell ref="B188:C188"/>
    <mergeCell ref="N206:S206"/>
    <mergeCell ref="T206:Y206"/>
    <mergeCell ref="Z206:AE206"/>
    <mergeCell ref="AF206:AK206"/>
    <mergeCell ref="J204:J205"/>
    <mergeCell ref="M204:M205"/>
    <mergeCell ref="N205:S205"/>
    <mergeCell ref="B176:C176"/>
    <mergeCell ref="A226:AK226"/>
    <mergeCell ref="B175:C175"/>
    <mergeCell ref="A223:AK223"/>
    <mergeCell ref="A225:AK225"/>
    <mergeCell ref="A224:AK224"/>
    <mergeCell ref="B199:C199"/>
    <mergeCell ref="B200:C200"/>
    <mergeCell ref="B201:C201"/>
    <mergeCell ref="A218:AK218"/>
    <mergeCell ref="A219:AK219"/>
    <mergeCell ref="A220:AK220"/>
    <mergeCell ref="A221:AK221"/>
    <mergeCell ref="A222:AK222"/>
    <mergeCell ref="B191:C191"/>
    <mergeCell ref="B193:C193"/>
    <mergeCell ref="B194:C194"/>
    <mergeCell ref="B195:C195"/>
    <mergeCell ref="B196:C196"/>
    <mergeCell ref="B197:C197"/>
    <mergeCell ref="B198:C198"/>
    <mergeCell ref="B202:C202"/>
    <mergeCell ref="AF181:AK181"/>
    <mergeCell ref="X65:X66"/>
    <mergeCell ref="AC65:AC66"/>
    <mergeCell ref="AD65:AD66"/>
    <mergeCell ref="AC78:AC79"/>
    <mergeCell ref="W78:W79"/>
    <mergeCell ref="X78:X79"/>
    <mergeCell ref="O78:O79"/>
    <mergeCell ref="P78:P79"/>
    <mergeCell ref="S78:S79"/>
    <mergeCell ref="T78:T79"/>
    <mergeCell ref="U78:U79"/>
    <mergeCell ref="V78:V79"/>
    <mergeCell ref="N77:S77"/>
    <mergeCell ref="T77:Y77"/>
    <mergeCell ref="Y78:Y79"/>
    <mergeCell ref="T76:Y76"/>
    <mergeCell ref="Q65:Q66"/>
    <mergeCell ref="AL109:AL110"/>
    <mergeCell ref="AM109:AM110"/>
    <mergeCell ref="AD78:AD79"/>
    <mergeCell ref="AI65:AI66"/>
    <mergeCell ref="AI78:AI79"/>
    <mergeCell ref="AN78:AN79"/>
    <mergeCell ref="AL76:AQ76"/>
    <mergeCell ref="N76:S76"/>
    <mergeCell ref="N78:N79"/>
    <mergeCell ref="R65:R66"/>
    <mergeCell ref="AF78:AF79"/>
    <mergeCell ref="AG78:AG79"/>
    <mergeCell ref="AF77:AK77"/>
    <mergeCell ref="Z78:Z79"/>
    <mergeCell ref="AA78:AA79"/>
    <mergeCell ref="Z65:Z66"/>
    <mergeCell ref="AA65:AA66"/>
    <mergeCell ref="Z76:AE76"/>
    <mergeCell ref="AJ78:AJ79"/>
    <mergeCell ref="AB65:AB66"/>
    <mergeCell ref="AE65:AE66"/>
    <mergeCell ref="AE78:AE79"/>
    <mergeCell ref="Z77:AE77"/>
    <mergeCell ref="W65:W66"/>
    <mergeCell ref="K122:K123"/>
    <mergeCell ref="K108:K110"/>
    <mergeCell ref="L108:L110"/>
    <mergeCell ref="K117:K118"/>
    <mergeCell ref="L117:L118"/>
    <mergeCell ref="Q109:Q110"/>
    <mergeCell ref="Q120:Q121"/>
    <mergeCell ref="M117:M118"/>
    <mergeCell ref="N118:S118"/>
    <mergeCell ref="N123:S123"/>
    <mergeCell ref="R109:R110"/>
    <mergeCell ref="R120:R121"/>
    <mergeCell ref="AR76:AW76"/>
    <mergeCell ref="AX76:BC76"/>
    <mergeCell ref="AL77:AQ77"/>
    <mergeCell ref="AR77:AW77"/>
    <mergeCell ref="AX77:BC77"/>
    <mergeCell ref="AL96:BC96"/>
    <mergeCell ref="AN120:AN121"/>
    <mergeCell ref="W120:W121"/>
    <mergeCell ref="X120:X121"/>
    <mergeCell ref="BA78:BA79"/>
    <mergeCell ref="BB78:BB79"/>
    <mergeCell ref="AQ78:AQ79"/>
    <mergeCell ref="AR78:AR79"/>
    <mergeCell ref="AS78:AS79"/>
    <mergeCell ref="AT78:AT79"/>
    <mergeCell ref="W109:W110"/>
    <mergeCell ref="X109:X110"/>
    <mergeCell ref="AC109:AC110"/>
    <mergeCell ref="AD109:AD110"/>
    <mergeCell ref="AI109:AI110"/>
    <mergeCell ref="AO78:AO79"/>
    <mergeCell ref="AP78:AP79"/>
    <mergeCell ref="AO109:AO110"/>
    <mergeCell ref="AP109:AP110"/>
    <mergeCell ref="V109:V110"/>
    <mergeCell ref="BC120:BC121"/>
    <mergeCell ref="AZ120:AZ121"/>
    <mergeCell ref="AR119:AW119"/>
    <mergeCell ref="AX119:BC119"/>
    <mergeCell ref="AH109:AH110"/>
    <mergeCell ref="AK109:AK110"/>
    <mergeCell ref="Y109:Y110"/>
    <mergeCell ref="Z109:Z110"/>
    <mergeCell ref="AA120:AA121"/>
    <mergeCell ref="AC120:AC121"/>
    <mergeCell ref="AD120:AD121"/>
    <mergeCell ref="V120:V121"/>
    <mergeCell ref="Y120:Y121"/>
    <mergeCell ref="AF120:AF121"/>
    <mergeCell ref="AG120:AG121"/>
    <mergeCell ref="AH120:AH121"/>
    <mergeCell ref="AK120:AK121"/>
    <mergeCell ref="AX109:AX110"/>
    <mergeCell ref="AY109:AY110"/>
    <mergeCell ref="AJ109:AJ110"/>
    <mergeCell ref="AA109:AA110"/>
    <mergeCell ref="AB109:AB110"/>
    <mergeCell ref="AE109:AE110"/>
    <mergeCell ref="AI151:AI152"/>
    <mergeCell ref="AV151:AV152"/>
    <mergeCell ref="BA151:BA152"/>
    <mergeCell ref="AU109:AU110"/>
    <mergeCell ref="AV109:AV110"/>
    <mergeCell ref="BA109:BA110"/>
    <mergeCell ref="AL138:BC138"/>
    <mergeCell ref="AR124:AW124"/>
    <mergeCell ref="AX124:BC124"/>
    <mergeCell ref="AR125:AW125"/>
    <mergeCell ref="AX125:BC125"/>
    <mergeCell ref="AR126:AW126"/>
    <mergeCell ref="AX126:BC126"/>
    <mergeCell ref="AZ109:AZ110"/>
    <mergeCell ref="BC109:BC110"/>
    <mergeCell ref="BB120:BB121"/>
    <mergeCell ref="AQ120:AQ121"/>
    <mergeCell ref="AR120:AR121"/>
    <mergeCell ref="AS120:AS121"/>
    <mergeCell ref="AT120:AT121"/>
    <mergeCell ref="AW120:AW121"/>
    <mergeCell ref="BB109:BB110"/>
    <mergeCell ref="AL120:AL121"/>
    <mergeCell ref="AM120:AM121"/>
    <mergeCell ref="AR195:AW195"/>
    <mergeCell ref="H15:J15"/>
    <mergeCell ref="H16:J16"/>
    <mergeCell ref="H18:J18"/>
    <mergeCell ref="H19:J19"/>
    <mergeCell ref="H14:J14"/>
    <mergeCell ref="H17:J17"/>
    <mergeCell ref="BB151:BB152"/>
    <mergeCell ref="Q207:Q208"/>
    <mergeCell ref="R207:R208"/>
    <mergeCell ref="W207:W208"/>
    <mergeCell ref="X207:X208"/>
    <mergeCell ref="AC207:AC208"/>
    <mergeCell ref="AI207:AI208"/>
    <mergeCell ref="AJ207:AJ208"/>
    <mergeCell ref="AP207:AP208"/>
    <mergeCell ref="AO207:AO208"/>
    <mergeCell ref="AU207:AU208"/>
    <mergeCell ref="AV207:AV208"/>
    <mergeCell ref="BA207:BA208"/>
    <mergeCell ref="BB207:BB208"/>
    <mergeCell ref="AD207:AD208"/>
    <mergeCell ref="AC151:AC152"/>
    <mergeCell ref="AD151:AD152"/>
  </mergeCells>
  <phoneticPr fontId="21" type="noConversion"/>
  <pageMargins left="0.7" right="0.7" top="0.75" bottom="0.75" header="0.3" footer="0.3"/>
  <pageSetup paperSize="9" scale="47" fitToHeight="0" orientation="landscape" verticalDpi="4294967294" r:id="rId1"/>
  <rowBreaks count="2" manualBreakCount="2">
    <brk id="96" max="16383" man="1"/>
    <brk id="138" max="16383" man="1"/>
  </rowBreaks>
  <ignoredErrors>
    <ignoredError sqref="G154 G112 G113:G116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708528C92D8841BC8C15CC5E67C45F" ma:contentTypeVersion="7" ma:contentTypeDescription="Utwórz nowy dokument." ma:contentTypeScope="" ma:versionID="73029fe19fb19f4324bffacec859be23">
  <xsd:schema xmlns:xsd="http://www.w3.org/2001/XMLSchema" xmlns:xs="http://www.w3.org/2001/XMLSchema" xmlns:p="http://schemas.microsoft.com/office/2006/metadata/properties" xmlns:ns2="2437539b-f121-4c9e-b5bc-7a40a511b512" targetNamespace="http://schemas.microsoft.com/office/2006/metadata/properties" ma:root="true" ma:fieldsID="a63bd5cb7dc24fffcd4a7011b09c731b" ns2:_="">
    <xsd:import namespace="2437539b-f121-4c9e-b5bc-7a40a511b5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37539b-f121-4c9e-b5bc-7a40a511b5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60497D-08B6-4629-951A-8F3817E4B3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37539b-f121-4c9e-b5bc-7a40a511b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5CB261-A34E-406E-903B-CAD74DC53A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907EFC-D336-4933-8C2F-9274BF86E42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plan studiów I st. stacjon.</vt:lpstr>
      <vt:lpstr>'plan studiów I st. stacjon.'!Obszar_wydruku</vt:lpstr>
    </vt:vector>
  </TitlesOfParts>
  <Company>ATR - Bydgoszcz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F.</dc:creator>
  <cp:lastModifiedBy>User</cp:lastModifiedBy>
  <cp:lastPrinted>2021-08-18T07:48:34Z</cp:lastPrinted>
  <dcterms:created xsi:type="dcterms:W3CDTF">2005-11-04T08:43:51Z</dcterms:created>
  <dcterms:modified xsi:type="dcterms:W3CDTF">2021-12-10T09:33:15Z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0x01010038708528C92D8841BC8C15CC5E67C45F</vt:lpwstr>
  </property>
</Properties>
</file>